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EB - 2019\DOKUMENTI\"/>
    </mc:Choice>
  </mc:AlternateContent>
  <xr:revisionPtr revIDLastSave="0" documentId="13_ncr:1_{815E51BE-53BB-49CB-BD5D-AC8D7C6465FD}" xr6:coauthVersionLast="47" xr6:coauthVersionMax="47" xr10:uidLastSave="{00000000-0000-0000-0000-000000000000}"/>
  <bookViews>
    <workbookView xWindow="-120" yWindow="-120" windowWidth="29040" windowHeight="15840" xr2:uid="{23C4FF89-E0C8-423A-BE90-8BC6CB0D2B51}"/>
  </bookViews>
  <sheets>
    <sheet name="OPĆI DIO" sheetId="3" r:id="rId1"/>
    <sheet name="PRIHODI" sheetId="2" r:id="rId2"/>
    <sheet name="RASHODI novi izvori" sheetId="9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3" l="1"/>
  <c r="I13" i="3"/>
  <c r="G43" i="9"/>
  <c r="G37" i="9"/>
  <c r="G32" i="9" s="1"/>
  <c r="G30" i="9" s="1"/>
  <c r="G33" i="9"/>
  <c r="F32" i="9"/>
  <c r="F14" i="9"/>
  <c r="F12" i="9" s="1"/>
  <c r="G14" i="9"/>
  <c r="G12" i="9" s="1"/>
  <c r="G15" i="9"/>
  <c r="G19" i="9"/>
  <c r="G27" i="9"/>
  <c r="G26" i="9"/>
  <c r="F26" i="9"/>
  <c r="M27" i="9"/>
  <c r="M10" i="9" s="1"/>
  <c r="F21" i="2"/>
  <c r="P32" i="9"/>
  <c r="P45" i="9"/>
  <c r="P30" i="9" s="1"/>
  <c r="P10" i="9" s="1"/>
  <c r="J45" i="9"/>
  <c r="J30" i="9" s="1"/>
  <c r="J10" i="9" s="1"/>
  <c r="I14" i="9"/>
  <c r="I12" i="9" s="1"/>
  <c r="I45" i="9"/>
  <c r="I33" i="9"/>
  <c r="I32" i="9" s="1"/>
  <c r="L24" i="9"/>
  <c r="L19" i="9"/>
  <c r="L15" i="9"/>
  <c r="T46" i="9"/>
  <c r="T45" i="9" s="1"/>
  <c r="S46" i="9"/>
  <c r="S45" i="9" s="1"/>
  <c r="R46" i="9"/>
  <c r="R45" i="9" s="1"/>
  <c r="Q46" i="9"/>
  <c r="Q45" i="9" s="1"/>
  <c r="N46" i="9"/>
  <c r="N45" i="9" s="1"/>
  <c r="K46" i="9"/>
  <c r="K45" i="9" s="1"/>
  <c r="H46" i="9"/>
  <c r="H45" i="9" s="1"/>
  <c r="E46" i="9"/>
  <c r="E45" i="9" s="1"/>
  <c r="C46" i="9"/>
  <c r="C45" i="9" s="1"/>
  <c r="O45" i="9"/>
  <c r="N43" i="9"/>
  <c r="K43" i="9"/>
  <c r="H43" i="9"/>
  <c r="C43" i="9"/>
  <c r="N37" i="9"/>
  <c r="K37" i="9"/>
  <c r="H37" i="9"/>
  <c r="E37" i="9"/>
  <c r="C37" i="9"/>
  <c r="N33" i="9"/>
  <c r="K33" i="9"/>
  <c r="H33" i="9"/>
  <c r="E33" i="9"/>
  <c r="C33" i="9"/>
  <c r="O32" i="9"/>
  <c r="E27" i="9"/>
  <c r="C27" i="9"/>
  <c r="C26" i="9" s="1"/>
  <c r="T26" i="9"/>
  <c r="S26" i="9"/>
  <c r="R26" i="9"/>
  <c r="Q26" i="9"/>
  <c r="E26" i="9"/>
  <c r="K24" i="9"/>
  <c r="C24" i="9"/>
  <c r="K19" i="9"/>
  <c r="E19" i="9"/>
  <c r="C19" i="9"/>
  <c r="K15" i="9"/>
  <c r="H15" i="9"/>
  <c r="E15" i="9"/>
  <c r="C15" i="9"/>
  <c r="O14" i="9"/>
  <c r="G10" i="9" l="1"/>
  <c r="S14" i="9"/>
  <c r="S12" i="9" s="1"/>
  <c r="Q14" i="9"/>
  <c r="Q12" i="9" s="1"/>
  <c r="I30" i="9"/>
  <c r="I10" i="9" s="1"/>
  <c r="C14" i="9"/>
  <c r="O30" i="9"/>
  <c r="O10" i="9" s="1"/>
  <c r="C12" i="9"/>
  <c r="E32" i="9"/>
  <c r="E30" i="9" s="1"/>
  <c r="R32" i="9"/>
  <c r="R30" i="9" s="1"/>
  <c r="O12" i="9"/>
  <c r="E14" i="9"/>
  <c r="E12" i="9" s="1"/>
  <c r="H12" i="9"/>
  <c r="L14" i="9"/>
  <c r="L12" i="9" s="1"/>
  <c r="L10" i="9" s="1"/>
  <c r="K12" i="9"/>
  <c r="K10" i="9" s="1"/>
  <c r="T14" i="9"/>
  <c r="T12" i="9" s="1"/>
  <c r="Q32" i="9"/>
  <c r="Q30" i="9" s="1"/>
  <c r="H14" i="9"/>
  <c r="H32" i="9"/>
  <c r="H30" i="9" s="1"/>
  <c r="S32" i="9"/>
  <c r="S30" i="9" s="1"/>
  <c r="K32" i="9"/>
  <c r="T32" i="9"/>
  <c r="T30" i="9" s="1"/>
  <c r="N32" i="9"/>
  <c r="N30" i="9" s="1"/>
  <c r="K14" i="9"/>
  <c r="C32" i="9"/>
  <c r="C30" i="9" s="1"/>
  <c r="R14" i="9"/>
  <c r="R12" i="9" s="1"/>
  <c r="N14" i="9"/>
  <c r="N12" i="9" s="1"/>
  <c r="S10" i="9" l="1"/>
  <c r="Q10" i="9"/>
  <c r="T10" i="9"/>
  <c r="R10" i="9"/>
  <c r="E10" i="9"/>
  <c r="H10" i="9"/>
  <c r="C10" i="9"/>
  <c r="N10" i="9"/>
  <c r="E21" i="2"/>
  <c r="G10" i="3"/>
  <c r="G7" i="3"/>
  <c r="G13" i="3" l="1"/>
  <c r="D21" i="2" l="1"/>
  <c r="H10" i="3"/>
  <c r="H13" i="3" l="1"/>
  <c r="C47" i="2"/>
  <c r="G47" i="2"/>
  <c r="H47" i="2"/>
  <c r="I47" i="2"/>
  <c r="J47" i="2"/>
  <c r="K47" i="2"/>
  <c r="B47" i="2"/>
  <c r="C34" i="2"/>
  <c r="G34" i="2"/>
  <c r="H34" i="2"/>
  <c r="I34" i="2"/>
  <c r="J34" i="2"/>
  <c r="K34" i="2"/>
  <c r="B34" i="2"/>
  <c r="C21" i="2"/>
  <c r="G21" i="2"/>
  <c r="H21" i="2"/>
  <c r="I21" i="2"/>
  <c r="J21" i="2"/>
  <c r="K21" i="2"/>
  <c r="B21" i="2"/>
  <c r="J10" i="3"/>
  <c r="K10" i="3"/>
  <c r="F10" i="3"/>
  <c r="J7" i="3"/>
  <c r="K7" i="3"/>
  <c r="F7" i="3"/>
  <c r="B22" i="2" l="1"/>
  <c r="K13" i="3"/>
  <c r="J13" i="3"/>
  <c r="F13" i="3"/>
  <c r="B48" i="2" l="1"/>
  <c r="B35" i="2"/>
</calcChain>
</file>

<file path=xl/sharedStrings.xml><?xml version="1.0" encoding="utf-8"?>
<sst xmlns="http://schemas.openxmlformats.org/spreadsheetml/2006/main" count="144" uniqueCount="96">
  <si>
    <t>Šifra</t>
  </si>
  <si>
    <t>Naziv</t>
  </si>
  <si>
    <t>Opći prihodi i primici</t>
  </si>
  <si>
    <t>Vlastiti prihodi</t>
  </si>
  <si>
    <t>Prihodi za posebne namjene</t>
  </si>
  <si>
    <t>Pomoći</t>
  </si>
  <si>
    <t>Donacije</t>
  </si>
  <si>
    <t>Prihodi od nefinancijske imovine i nadoknade šteta s osnova osiguranja</t>
  </si>
  <si>
    <t>Namjenski primici od zaduživanja</t>
  </si>
  <si>
    <t>PROGRAM: Javne potrebe u školstvu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</si>
  <si>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</si>
  <si>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</si>
  <si>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</si>
  <si>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</si>
  <si>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</si>
  <si>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</si>
  <si>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</si>
  <si>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</si>
  <si>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Financijski  rashodi</t>
  </si>
  <si>
    <t>Ostali financijski rashodi</t>
  </si>
  <si>
    <t>u kunama</t>
  </si>
  <si>
    <t>Izvor prihoda i primitaka</t>
  </si>
  <si>
    <t>Oznaka                           rač. iz                                      računskog                                         plana</t>
  </si>
  <si>
    <t>Prihodi od prodaje  nefinancijske imovine i nadoknade šteta s osnova osiguranja</t>
  </si>
  <si>
    <t>Ukupno (po izvorima)</t>
  </si>
  <si>
    <t>2022.</t>
  </si>
  <si>
    <t>Ukupno prihodi i primici za 2022.</t>
  </si>
  <si>
    <t>2023.</t>
  </si>
  <si>
    <t>Ukupno prihodi i primici za 2023.</t>
  </si>
  <si>
    <t>OPĆI DIO</t>
  </si>
  <si>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</si>
  <si>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</si>
  <si>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</si>
  <si>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</si>
  <si>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</si>
  <si>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</si>
  <si>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</si>
  <si>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UKUPAN DONOS VIŠKA/MANJKA IZ PRETHODNE(IH) GODINE</t>
  </si>
  <si>
    <t>VIŠAK/MANJAK IZ PRETHODNE(IH) GODINE KOJI ĆE SE POKRITI/RASPOREDITI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</si>
  <si>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</si>
  <si>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</si>
  <si>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</si>
  <si>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</si>
  <si>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</si>
  <si>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Funkcijska klasifikacija: 0950</t>
  </si>
  <si>
    <t>Nematerijalna imovina</t>
  </si>
  <si>
    <t>Rashodi za nabavu proizvedene dugotrajne imovine</t>
  </si>
  <si>
    <t>Postrojenja i oprema</t>
  </si>
  <si>
    <t>PUČKO OTVORENO UČILIŠTE                                         Nova ulica 1 Donja Stubica</t>
  </si>
  <si>
    <t>PROGRAM: Promicanje kulture - POU</t>
  </si>
  <si>
    <t>Funkcijska klasifikacija: 0820</t>
  </si>
  <si>
    <t>A1026 01 AKTIVNOST: Redovna djelatnost knjižnice</t>
  </si>
  <si>
    <t>Naknade troškova osobama izvan radnog odnosa</t>
  </si>
  <si>
    <t>Knjige, umjetnička djela i ostale izložbene vrijednosti</t>
  </si>
  <si>
    <t>Ostali nespomenuti rashodi poslovanja</t>
  </si>
  <si>
    <t>K1026 01 KAPITALNI PROJEKT: Opremanje knjižnice i čitaonice</t>
  </si>
  <si>
    <t>A1025 01 AKTIVNOST: Redovan rad pučkog otvorenog učilišta</t>
  </si>
  <si>
    <t>K1025 01 KAPITALNI PROJEKT: Opremanje pučkog otvorenog učilišta</t>
  </si>
  <si>
    <t>PUČKO OTVORENO UČILIŠTE DONJA STUBICA</t>
  </si>
  <si>
    <t xml:space="preserve">KLASA: </t>
  </si>
  <si>
    <t xml:space="preserve">URBROJ: </t>
  </si>
  <si>
    <t>Na temelju članka 37. Zakona o ustanovama (NN NN 76/93, 29/97, 47/99, 35/08, 127/19) i članka 19. Statuta Pučkog otvorenog učilišta Donja Stubica ravnateljica Pučkog otvorenog učilišta Donja Stubica donosi:</t>
  </si>
  <si>
    <t>Projekcija plana
za 2023.</t>
  </si>
  <si>
    <t>Projekcija plana 
za 2024.</t>
  </si>
  <si>
    <t>2024.</t>
  </si>
  <si>
    <t>Ukupno prihodi i primici za 2024.</t>
  </si>
  <si>
    <t>Opći prihodi i primici izvor 11</t>
  </si>
  <si>
    <t>Vlastiti prihodi        izvor 31</t>
  </si>
  <si>
    <t>Prihodi za posebne namjene izvor 43</t>
  </si>
  <si>
    <t>Pomoći izvor 52</t>
  </si>
  <si>
    <t>Donacije            (poklon knjiga)                     izvor 61</t>
  </si>
  <si>
    <t>Ravnateljica Manuela Frinčić, mag. bibl.</t>
  </si>
  <si>
    <t>400-02/21-01/01</t>
  </si>
  <si>
    <t>I. Izmjene Financijskog plana za 2022.</t>
  </si>
  <si>
    <t>Financijski plan
za 2022.</t>
  </si>
  <si>
    <t>1. Izmjene Financijskog plana za 2022.</t>
  </si>
  <si>
    <t>1. Izmjene Financijskog plana za 2022. - izvor 31</t>
  </si>
  <si>
    <t>PRORAČUNSKI KORISNIK RKP: 51685</t>
  </si>
  <si>
    <t>2. Izmjene Financijskog plana za 2022.</t>
  </si>
  <si>
    <t>II. Izmjene Financijskog plana za 2022.</t>
  </si>
  <si>
    <t>IZVORNI FINANCIJSKI PLAN ZA 2022.</t>
  </si>
  <si>
    <t xml:space="preserve">Smanjenje / povećanje </t>
  </si>
  <si>
    <t>2. Izmjene Financijskog plana za 2022. - izvor 31</t>
  </si>
  <si>
    <t>Izvor 9711 višak prihoda od nefinancijske imovine - izvor 11</t>
  </si>
  <si>
    <t>Izvor 9611 višak prihoda poslovanja - izvor 11</t>
  </si>
  <si>
    <t>Izvor 9631 višak prihoda poslovanja - izvor 31</t>
  </si>
  <si>
    <t>Izvor 9731 višak prihoda od nefinancijske imovine - izvor 31</t>
  </si>
  <si>
    <t>Izvor 9643 višak prihoda  poslovanja - izvor 43</t>
  </si>
  <si>
    <t>Izvor 9743 višak prihoda  od nefinancijske imovine - izvor 43</t>
  </si>
  <si>
    <t>3. izmjene Financijskog plana za 2022. - PUČKO OTVORENO UČILIŠTE DONJA STUBICA I PROJEKCIJA PLANA ZA  2023. I 2024. GODINU</t>
  </si>
  <si>
    <t>3. Izmjene Financijskog plana za 2022.</t>
  </si>
  <si>
    <t>3. Izmjene Financijskog plana za 2022. - PLAN PRIHODA I PRIMITAKA</t>
  </si>
  <si>
    <t>3. Izmjene Financijskog plana za 2022. - izvor 31</t>
  </si>
  <si>
    <t>III. Izmjene Financijskog plana za 2022.</t>
  </si>
  <si>
    <t xml:space="preserve">Donja Stubica, 12. 12. 2022. </t>
  </si>
  <si>
    <t>2113-02-22-14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</si>
</sst>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i/>
      <sz val="9.85"/>
      <color indexed="8"/>
      <name val="Arial"/>
      <family val="2"/>
      <charset val="238"/>
    </font>
    <font>
      <b/>
      <sz val="9.85"/>
      <color indexed="8"/>
      <name val="Arial"/>
      <family val="2"/>
      <charset val="238"/>
    </font>
    <font>
      <sz val="9.85"/>
      <color indexed="8"/>
      <name val="Arial"/>
      <family val="2"/>
      <charset val="238"/>
    </font>
    <font>
      <b/>
      <i/>
      <sz val="9.85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7"/>
      <color indexed="8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6A2E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275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3" borderId="6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wrapText="1"/>
    </xf>
    <xf numFmtId="0" fontId="6" fillId="2" borderId="0" xfId="0" applyFont="1" applyFill="1"/>
    <xf numFmtId="1" fontId="7" fillId="0" borderId="0" xfId="0" applyNumberFormat="1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right"/>
    </xf>
    <xf numFmtId="1" fontId="8" fillId="0" borderId="15" xfId="0" applyNumberFormat="1" applyFont="1" applyBorder="1" applyAlignment="1">
      <alignment horizontal="left" wrapText="1"/>
    </xf>
    <xf numFmtId="1" fontId="7" fillId="0" borderId="20" xfId="0" applyNumberFormat="1" applyFont="1" applyBorder="1" applyAlignment="1">
      <alignment horizontal="left" wrapText="1"/>
    </xf>
    <xf numFmtId="1" fontId="8" fillId="0" borderId="25" xfId="0" applyNumberFormat="1" applyFont="1" applyBorder="1" applyAlignment="1">
      <alignment horizontal="left" wrapText="1"/>
    </xf>
    <xf numFmtId="3" fontId="7" fillId="0" borderId="26" xfId="0" applyNumberFormat="1" applyFont="1" applyBorder="1"/>
    <xf numFmtId="3" fontId="7" fillId="0" borderId="27" xfId="0" applyNumberFormat="1" applyFont="1" applyBorder="1"/>
    <xf numFmtId="3" fontId="7" fillId="0" borderId="28" xfId="0" applyNumberFormat="1" applyFont="1" applyBorder="1"/>
    <xf numFmtId="3" fontId="7" fillId="0" borderId="29" xfId="0" applyNumberFormat="1" applyFont="1" applyBorder="1"/>
    <xf numFmtId="1" fontId="7" fillId="0" borderId="25" xfId="0" applyNumberFormat="1" applyFont="1" applyBorder="1" applyAlignment="1">
      <alignment horizontal="left" wrapText="1"/>
    </xf>
    <xf numFmtId="1" fontId="7" fillId="0" borderId="35" xfId="0" applyNumberFormat="1" applyFont="1" applyBorder="1" applyAlignment="1">
      <alignment wrapText="1"/>
    </xf>
    <xf numFmtId="3" fontId="7" fillId="0" borderId="36" xfId="0" applyNumberFormat="1" applyFont="1" applyBorder="1"/>
    <xf numFmtId="3" fontId="7" fillId="0" borderId="37" xfId="0" applyNumberFormat="1" applyFont="1" applyBorder="1"/>
    <xf numFmtId="3" fontId="7" fillId="0" borderId="38" xfId="0" applyNumberFormat="1" applyFont="1" applyBorder="1"/>
    <xf numFmtId="3" fontId="7" fillId="0" borderId="39" xfId="0" applyNumberFormat="1" applyFont="1" applyBorder="1"/>
    <xf numFmtId="1" fontId="8" fillId="0" borderId="40" xfId="0" applyNumberFormat="1" applyFont="1" applyBorder="1" applyAlignment="1">
      <alignment wrapText="1"/>
    </xf>
    <xf numFmtId="3" fontId="8" fillId="0" borderId="12" xfId="0" applyNumberFormat="1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" fontId="7" fillId="0" borderId="15" xfId="0" applyNumberFormat="1" applyFont="1" applyBorder="1" applyAlignment="1">
      <alignment horizontal="left" wrapText="1"/>
    </xf>
    <xf numFmtId="3" fontId="7" fillId="0" borderId="16" xfId="0" applyNumberFormat="1" applyFont="1" applyBorder="1" applyAlignment="1">
      <alignment horizontal="center" vertical="center" wrapText="1"/>
    </xf>
    <xf numFmtId="3" fontId="7" fillId="0" borderId="17" xfId="0" applyNumberFormat="1" applyFont="1" applyBorder="1"/>
    <xf numFmtId="3" fontId="7" fillId="0" borderId="17" xfId="0" applyNumberFormat="1" applyFont="1" applyBorder="1" applyAlignment="1">
      <alignment horizontal="center" wrapText="1"/>
    </xf>
    <xf numFmtId="3" fontId="7" fillId="0" borderId="17" xfId="0" applyNumberFormat="1" applyFont="1" applyBorder="1" applyAlignment="1">
      <alignment horizontal="center" vertical="center" wrapText="1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1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quotePrefix="1" applyFont="1" applyAlignment="1">
      <alignment horizontal="left" vertical="center"/>
    </xf>
    <xf numFmtId="0" fontId="11" fillId="0" borderId="0" xfId="0" quotePrefix="1" applyFont="1" applyAlignment="1">
      <alignment horizontal="center" vertical="center"/>
    </xf>
    <xf numFmtId="0" fontId="11" fillId="0" borderId="0" xfId="0" quotePrefix="1" applyFont="1" applyAlignment="1">
      <alignment horizontal="left" vertical="center"/>
    </xf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0" xfId="0" quotePrefix="1" applyFont="1" applyAlignment="1">
      <alignment horizontal="left" vertical="center" wrapText="1"/>
    </xf>
    <xf numFmtId="0" fontId="13" fillId="0" borderId="0" xfId="0" quotePrefix="1" applyFont="1" applyAlignment="1">
      <alignment horizontal="left" vertical="center" wrapText="1"/>
    </xf>
    <xf numFmtId="0" fontId="12" fillId="0" borderId="0" xfId="0" quotePrefix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quotePrefix="1" applyFont="1" applyAlignment="1">
      <alignment horizontal="center" vertical="center"/>
    </xf>
    <xf numFmtId="3" fontId="15" fillId="0" borderId="0" xfId="0" applyNumberFormat="1" applyFont="1"/>
    <xf numFmtId="0" fontId="12" fillId="0" borderId="3" xfId="0" quotePrefix="1" applyFont="1" applyBorder="1" applyAlignment="1">
      <alignment horizontal="left" vertical="center" wrapText="1"/>
    </xf>
    <xf numFmtId="0" fontId="12" fillId="0" borderId="3" xfId="0" quotePrefix="1" applyFont="1" applyBorder="1" applyAlignment="1">
      <alignment horizontal="center" vertical="center" wrapText="1"/>
    </xf>
    <xf numFmtId="0" fontId="3" fillId="0" borderId="3" xfId="0" quotePrefix="1" applyFont="1" applyBorder="1" applyAlignment="1">
      <alignment horizontal="left" vertical="center"/>
    </xf>
    <xf numFmtId="0" fontId="2" fillId="0" borderId="0" xfId="0" quotePrefix="1" applyFont="1" applyAlignment="1">
      <alignment horizontal="center" vertical="center"/>
    </xf>
    <xf numFmtId="3" fontId="2" fillId="0" borderId="0" xfId="0" quotePrefix="1" applyNumberFormat="1" applyFont="1" applyAlignment="1">
      <alignment horizontal="left"/>
    </xf>
    <xf numFmtId="3" fontId="3" fillId="0" borderId="0" xfId="0" quotePrefix="1" applyNumberFormat="1" applyFont="1" applyAlignment="1">
      <alignment horizontal="left"/>
    </xf>
    <xf numFmtId="3" fontId="2" fillId="0" borderId="0" xfId="0" applyNumberFormat="1" applyFont="1"/>
    <xf numFmtId="3" fontId="3" fillId="0" borderId="0" xfId="0" quotePrefix="1" applyNumberFormat="1" applyFont="1" applyAlignment="1">
      <alignment horizontal="left" wrapText="1"/>
    </xf>
    <xf numFmtId="3" fontId="3" fillId="0" borderId="0" xfId="0" applyNumberFormat="1" applyFont="1"/>
    <xf numFmtId="0" fontId="16" fillId="0" borderId="0" xfId="0" quotePrefix="1" applyFont="1" applyAlignment="1">
      <alignment horizontal="left" vertical="center"/>
    </xf>
    <xf numFmtId="3" fontId="2" fillId="0" borderId="0" xfId="0" applyNumberFormat="1" applyFont="1" applyAlignment="1">
      <alignment horizontal="left"/>
    </xf>
    <xf numFmtId="0" fontId="17" fillId="0" borderId="0" xfId="0" applyFont="1"/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left"/>
    </xf>
    <xf numFmtId="0" fontId="19" fillId="0" borderId="0" xfId="0" applyFont="1"/>
    <xf numFmtId="0" fontId="1" fillId="0" borderId="0" xfId="0" applyFont="1" applyAlignment="1">
      <alignment horizontal="left" wrapText="1"/>
    </xf>
    <xf numFmtId="0" fontId="17" fillId="0" borderId="0" xfId="0" applyFont="1" applyAlignment="1">
      <alignment wrapText="1"/>
    </xf>
    <xf numFmtId="0" fontId="16" fillId="0" borderId="41" xfId="0" quotePrefix="1" applyFont="1" applyBorder="1" applyAlignment="1">
      <alignment horizontal="left" wrapText="1"/>
    </xf>
    <xf numFmtId="0" fontId="16" fillId="0" borderId="3" xfId="0" quotePrefix="1" applyFont="1" applyBorder="1" applyAlignment="1">
      <alignment horizontal="left" wrapText="1"/>
    </xf>
    <xf numFmtId="0" fontId="16" fillId="0" borderId="3" xfId="0" quotePrefix="1" applyFont="1" applyBorder="1" applyAlignment="1">
      <alignment horizontal="center" wrapText="1"/>
    </xf>
    <xf numFmtId="0" fontId="16" fillId="0" borderId="3" xfId="0" quotePrefix="1" applyFont="1" applyBorder="1" applyAlignment="1">
      <alignment horizontal="left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3" fontId="16" fillId="5" borderId="2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3" fontId="16" fillId="0" borderId="2" xfId="0" applyNumberFormat="1" applyFont="1" applyBorder="1" applyAlignment="1">
      <alignment horizontal="right"/>
    </xf>
    <xf numFmtId="0" fontId="9" fillId="5" borderId="41" xfId="0" applyFont="1" applyFill="1" applyBorder="1" applyAlignment="1">
      <alignment horizontal="left"/>
    </xf>
    <xf numFmtId="0" fontId="7" fillId="5" borderId="3" xfId="0" applyFont="1" applyFill="1" applyBorder="1"/>
    <xf numFmtId="3" fontId="16" fillId="0" borderId="2" xfId="0" applyNumberFormat="1" applyFont="1" applyBorder="1" applyAlignment="1">
      <alignment horizontal="right" wrapText="1"/>
    </xf>
    <xf numFmtId="3" fontId="16" fillId="5" borderId="2" xfId="0" applyNumberFormat="1" applyFont="1" applyFill="1" applyBorder="1" applyAlignment="1">
      <alignment horizontal="right" wrapText="1"/>
    </xf>
    <xf numFmtId="3" fontId="16" fillId="6" borderId="41" xfId="0" quotePrefix="1" applyNumberFormat="1" applyFont="1" applyFill="1" applyBorder="1" applyAlignment="1">
      <alignment horizontal="right"/>
    </xf>
    <xf numFmtId="3" fontId="16" fillId="6" borderId="2" xfId="0" applyNumberFormat="1" applyFont="1" applyFill="1" applyBorder="1" applyAlignment="1">
      <alignment horizontal="right" wrapText="1"/>
    </xf>
    <xf numFmtId="3" fontId="16" fillId="5" borderId="41" xfId="0" quotePrefix="1" applyNumberFormat="1" applyFont="1" applyFill="1" applyBorder="1" applyAlignment="1">
      <alignment horizontal="right"/>
    </xf>
    <xf numFmtId="3" fontId="17" fillId="0" borderId="0" xfId="0" applyNumberFormat="1" applyFont="1"/>
    <xf numFmtId="0" fontId="20" fillId="0" borderId="0" xfId="0" applyFont="1"/>
    <xf numFmtId="0" fontId="1" fillId="0" borderId="0" xfId="0" quotePrefix="1" applyFont="1" applyAlignment="1">
      <alignment horizontal="left" wrapText="1"/>
    </xf>
    <xf numFmtId="0" fontId="2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3" fillId="3" borderId="48" xfId="0" applyFont="1" applyFill="1" applyBorder="1" applyAlignment="1">
      <alignment horizontal="center" vertical="center"/>
    </xf>
    <xf numFmtId="1" fontId="24" fillId="4" borderId="7" xfId="0" applyNumberFormat="1" applyFont="1" applyFill="1" applyBorder="1" applyAlignment="1">
      <alignment horizontal="right" vertical="top" wrapText="1"/>
    </xf>
    <xf numFmtId="1" fontId="24" fillId="4" borderId="11" xfId="0" applyNumberFormat="1" applyFont="1" applyFill="1" applyBorder="1" applyAlignment="1">
      <alignment horizontal="left" wrapText="1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1" fontId="24" fillId="0" borderId="7" xfId="0" applyNumberFormat="1" applyFont="1" applyBorder="1" applyAlignment="1">
      <alignment horizontal="right" vertical="top" wrapText="1"/>
    </xf>
    <xf numFmtId="1" fontId="24" fillId="0" borderId="11" xfId="0" applyNumberFormat="1" applyFont="1" applyBorder="1" applyAlignment="1">
      <alignment horizontal="left" wrapText="1"/>
    </xf>
    <xf numFmtId="3" fontId="7" fillId="0" borderId="0" xfId="0" applyNumberFormat="1" applyFont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wrapText="1"/>
    </xf>
    <xf numFmtId="3" fontId="26" fillId="0" borderId="0" xfId="0" applyNumberFormat="1" applyFont="1"/>
    <xf numFmtId="0" fontId="7" fillId="0" borderId="0" xfId="0" applyFont="1" applyAlignment="1">
      <alignment horizontal="center" wrapText="1"/>
    </xf>
    <xf numFmtId="0" fontId="28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1" fontId="7" fillId="3" borderId="30" xfId="0" applyNumberFormat="1" applyFont="1" applyFill="1" applyBorder="1" applyAlignment="1">
      <alignment horizontal="left" wrapText="1"/>
    </xf>
    <xf numFmtId="0" fontId="24" fillId="11" borderId="13" xfId="0" applyFont="1" applyFill="1" applyBorder="1" applyAlignment="1">
      <alignment horizontal="center" vertical="center" wrapText="1"/>
    </xf>
    <xf numFmtId="0" fontId="29" fillId="10" borderId="2" xfId="0" applyFont="1" applyFill="1" applyBorder="1" applyAlignment="1">
      <alignment horizontal="center" vertical="center" wrapText="1"/>
    </xf>
    <xf numFmtId="0" fontId="29" fillId="10" borderId="3" xfId="0" applyFont="1" applyFill="1" applyBorder="1" applyAlignment="1">
      <alignment horizontal="center" vertical="center" wrapText="1"/>
    </xf>
    <xf numFmtId="0" fontId="30" fillId="10" borderId="2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justify" vertical="center"/>
    </xf>
    <xf numFmtId="0" fontId="31" fillId="0" borderId="0" xfId="0" applyFont="1" applyAlignment="1">
      <alignment horizontal="center" vertical="center"/>
    </xf>
    <xf numFmtId="4" fontId="7" fillId="3" borderId="31" xfId="0" applyNumberFormat="1" applyFont="1" applyFill="1" applyBorder="1"/>
    <xf numFmtId="4" fontId="7" fillId="3" borderId="32" xfId="0" applyNumberFormat="1" applyFont="1" applyFill="1" applyBorder="1"/>
    <xf numFmtId="4" fontId="7" fillId="3" borderId="33" xfId="0" applyNumberFormat="1" applyFont="1" applyFill="1" applyBorder="1"/>
    <xf numFmtId="4" fontId="7" fillId="3" borderId="34" xfId="0" applyNumberFormat="1" applyFont="1" applyFill="1" applyBorder="1"/>
    <xf numFmtId="4" fontId="8" fillId="0" borderId="16" xfId="0" applyNumberFormat="1" applyFont="1" applyBorder="1" applyAlignment="1">
      <alignment horizontal="center" vertical="center" wrapText="1"/>
    </xf>
    <xf numFmtId="4" fontId="8" fillId="0" borderId="17" xfId="0" applyNumberFormat="1" applyFont="1" applyBorder="1"/>
    <xf numFmtId="4" fontId="8" fillId="11" borderId="17" xfId="0" applyNumberFormat="1" applyFont="1" applyFill="1" applyBorder="1"/>
    <xf numFmtId="4" fontId="8" fillId="0" borderId="17" xfId="0" applyNumberFormat="1" applyFont="1" applyBorder="1" applyAlignment="1">
      <alignment horizontal="center" wrapText="1"/>
    </xf>
    <xf numFmtId="4" fontId="8" fillId="0" borderId="17" xfId="0" applyNumberFormat="1" applyFont="1" applyBorder="1" applyAlignment="1">
      <alignment horizontal="center" vertical="center" wrapText="1"/>
    </xf>
    <xf numFmtId="4" fontId="8" fillId="0" borderId="18" xfId="0" applyNumberFormat="1" applyFont="1" applyBorder="1" applyAlignment="1">
      <alignment horizontal="center" vertical="center" wrapText="1"/>
    </xf>
    <xf numFmtId="4" fontId="8" fillId="0" borderId="19" xfId="0" applyNumberFormat="1" applyFont="1" applyBorder="1" applyAlignment="1">
      <alignment horizontal="center" vertical="center" wrapText="1"/>
    </xf>
    <xf numFmtId="4" fontId="7" fillId="0" borderId="21" xfId="0" applyNumberFormat="1" applyFont="1" applyBorder="1" applyAlignment="1">
      <alignment horizontal="center" vertical="center" wrapText="1"/>
    </xf>
    <xf numFmtId="4" fontId="7" fillId="0" borderId="22" xfId="0" applyNumberFormat="1" applyFont="1" applyBorder="1"/>
    <xf numFmtId="4" fontId="7" fillId="11" borderId="22" xfId="0" applyNumberFormat="1" applyFont="1" applyFill="1" applyBorder="1"/>
    <xf numFmtId="4" fontId="7" fillId="0" borderId="22" xfId="0" applyNumberFormat="1" applyFont="1" applyBorder="1" applyAlignment="1">
      <alignment horizontal="center" wrapText="1"/>
    </xf>
    <xf numFmtId="4" fontId="7" fillId="0" borderId="22" xfId="0" applyNumberFormat="1" applyFont="1" applyBorder="1" applyAlignment="1">
      <alignment horizontal="center" vertical="center" wrapText="1"/>
    </xf>
    <xf numFmtId="4" fontId="7" fillId="0" borderId="23" xfId="0" applyNumberFormat="1" applyFont="1" applyBorder="1" applyAlignment="1">
      <alignment horizontal="center" vertical="center" wrapText="1"/>
    </xf>
    <xf numFmtId="4" fontId="7" fillId="0" borderId="24" xfId="0" applyNumberFormat="1" applyFont="1" applyBorder="1" applyAlignment="1">
      <alignment horizontal="center" vertical="center" wrapText="1"/>
    </xf>
    <xf numFmtId="4" fontId="7" fillId="0" borderId="26" xfId="0" applyNumberFormat="1" applyFont="1" applyBorder="1"/>
    <xf numFmtId="4" fontId="7" fillId="0" borderId="27" xfId="0" applyNumberFormat="1" applyFont="1" applyBorder="1"/>
    <xf numFmtId="4" fontId="7" fillId="11" borderId="27" xfId="0" applyNumberFormat="1" applyFont="1" applyFill="1" applyBorder="1"/>
    <xf numFmtId="4" fontId="7" fillId="0" borderId="28" xfId="0" applyNumberFormat="1" applyFont="1" applyBorder="1"/>
    <xf numFmtId="4" fontId="7" fillId="0" borderId="29" xfId="0" applyNumberFormat="1" applyFont="1" applyBorder="1"/>
    <xf numFmtId="4" fontId="7" fillId="0" borderId="0" xfId="0" applyNumberFormat="1" applyFont="1"/>
    <xf numFmtId="4" fontId="7" fillId="0" borderId="36" xfId="0" applyNumberFormat="1" applyFont="1" applyBorder="1"/>
    <xf numFmtId="4" fontId="7" fillId="0" borderId="37" xfId="0" applyNumberFormat="1" applyFont="1" applyBorder="1"/>
    <xf numFmtId="4" fontId="7" fillId="11" borderId="37" xfId="0" applyNumberFormat="1" applyFont="1" applyFill="1" applyBorder="1"/>
    <xf numFmtId="4" fontId="7" fillId="0" borderId="38" xfId="0" applyNumberFormat="1" applyFont="1" applyBorder="1"/>
    <xf numFmtId="4" fontId="7" fillId="0" borderId="39" xfId="0" applyNumberFormat="1" applyFont="1" applyBorder="1"/>
    <xf numFmtId="4" fontId="8" fillId="0" borderId="12" xfId="0" applyNumberFormat="1" applyFont="1" applyBorder="1"/>
    <xf numFmtId="4" fontId="8" fillId="11" borderId="12" xfId="0" applyNumberFormat="1" applyFont="1" applyFill="1" applyBorder="1"/>
    <xf numFmtId="4" fontId="16" fillId="5" borderId="2" xfId="0" applyNumberFormat="1" applyFont="1" applyFill="1" applyBorder="1" applyAlignment="1">
      <alignment horizontal="right"/>
    </xf>
    <xf numFmtId="4" fontId="16" fillId="0" borderId="2" xfId="0" applyNumberFormat="1" applyFont="1" applyBorder="1" applyAlignment="1">
      <alignment horizontal="right"/>
    </xf>
    <xf numFmtId="4" fontId="16" fillId="5" borderId="2" xfId="0" applyNumberFormat="1" applyFont="1" applyFill="1" applyBorder="1" applyAlignment="1">
      <alignment horizontal="right" wrapText="1"/>
    </xf>
    <xf numFmtId="4" fontId="16" fillId="6" borderId="41" xfId="0" quotePrefix="1" applyNumberFormat="1" applyFont="1" applyFill="1" applyBorder="1" applyAlignment="1">
      <alignment horizontal="right"/>
    </xf>
    <xf numFmtId="4" fontId="16" fillId="5" borderId="41" xfId="0" quotePrefix="1" applyNumberFormat="1" applyFont="1" applyFill="1" applyBorder="1" applyAlignment="1">
      <alignment horizontal="right"/>
    </xf>
    <xf numFmtId="4" fontId="2" fillId="0" borderId="0" xfId="0" applyNumberFormat="1" applyFont="1"/>
    <xf numFmtId="0" fontId="8" fillId="0" borderId="48" xfId="0" applyFont="1" applyBorder="1" applyAlignment="1">
      <alignment horizontal="left"/>
    </xf>
    <xf numFmtId="0" fontId="8" fillId="0" borderId="6" xfId="0" applyFont="1" applyBorder="1" applyAlignment="1">
      <alignment wrapText="1"/>
    </xf>
    <xf numFmtId="0" fontId="7" fillId="0" borderId="48" xfId="0" applyFont="1" applyBorder="1" applyAlignment="1">
      <alignment horizontal="center"/>
    </xf>
    <xf numFmtId="0" fontId="7" fillId="0" borderId="6" xfId="0" applyFont="1" applyBorder="1" applyAlignment="1">
      <alignment wrapText="1"/>
    </xf>
    <xf numFmtId="0" fontId="7" fillId="0" borderId="42" xfId="0" applyFont="1" applyBorder="1" applyAlignment="1">
      <alignment horizontal="center"/>
    </xf>
    <xf numFmtId="0" fontId="8" fillId="0" borderId="5" xfId="0" applyFont="1" applyBorder="1" applyAlignment="1">
      <alignment wrapText="1"/>
    </xf>
    <xf numFmtId="0" fontId="8" fillId="3" borderId="48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 wrapText="1"/>
    </xf>
    <xf numFmtId="0" fontId="7" fillId="0" borderId="0" xfId="0" applyFont="1" applyAlignment="1">
      <alignment wrapText="1"/>
    </xf>
    <xf numFmtId="0" fontId="7" fillId="0" borderId="49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4" fontId="29" fillId="0" borderId="4" xfId="0" applyNumberFormat="1" applyFont="1" applyBorder="1"/>
    <xf numFmtId="4" fontId="33" fillId="0" borderId="6" xfId="0" applyNumberFormat="1" applyFont="1" applyBorder="1"/>
    <xf numFmtId="4" fontId="33" fillId="0" borderId="47" xfId="0" applyNumberFormat="1" applyFont="1" applyBorder="1"/>
    <xf numFmtId="4" fontId="29" fillId="3" borderId="6" xfId="0" applyNumberFormat="1" applyFont="1" applyFill="1" applyBorder="1" applyAlignment="1">
      <alignment vertical="center"/>
    </xf>
    <xf numFmtId="4" fontId="29" fillId="0" borderId="6" xfId="0" applyNumberFormat="1" applyFont="1" applyBorder="1" applyAlignment="1">
      <alignment vertical="center"/>
    </xf>
    <xf numFmtId="4" fontId="29" fillId="0" borderId="47" xfId="0" applyNumberFormat="1" applyFont="1" applyBorder="1" applyAlignment="1">
      <alignment vertical="center"/>
    </xf>
    <xf numFmtId="4" fontId="29" fillId="7" borderId="6" xfId="0" applyNumberFormat="1" applyFont="1" applyFill="1" applyBorder="1"/>
    <xf numFmtId="4" fontId="34" fillId="0" borderId="6" xfId="0" applyNumberFormat="1" applyFont="1" applyBorder="1"/>
    <xf numFmtId="4" fontId="27" fillId="0" borderId="6" xfId="0" applyNumberFormat="1" applyFont="1" applyBorder="1"/>
    <xf numFmtId="4" fontId="27" fillId="0" borderId="47" xfId="0" applyNumberFormat="1" applyFont="1" applyBorder="1"/>
    <xf numFmtId="4" fontId="27" fillId="0" borderId="0" xfId="0" applyNumberFormat="1" applyFont="1"/>
    <xf numFmtId="4" fontId="34" fillId="0" borderId="47" xfId="0" applyNumberFormat="1" applyFont="1" applyBorder="1"/>
    <xf numFmtId="4" fontId="34" fillId="3" borderId="44" xfId="0" applyNumberFormat="1" applyFont="1" applyFill="1" applyBorder="1" applyAlignment="1">
      <alignment vertical="center"/>
    </xf>
    <xf numFmtId="4" fontId="34" fillId="3" borderId="6" xfId="0" applyNumberFormat="1" applyFont="1" applyFill="1" applyBorder="1" applyAlignment="1">
      <alignment vertical="center"/>
    </xf>
    <xf numFmtId="4" fontId="34" fillId="3" borderId="52" xfId="0" applyNumberFormat="1" applyFont="1" applyFill="1" applyBorder="1" applyAlignment="1">
      <alignment vertical="center"/>
    </xf>
    <xf numFmtId="4" fontId="34" fillId="3" borderId="51" xfId="0" applyNumberFormat="1" applyFont="1" applyFill="1" applyBorder="1" applyAlignment="1">
      <alignment vertical="center"/>
    </xf>
    <xf numFmtId="4" fontId="34" fillId="3" borderId="47" xfId="0" applyNumberFormat="1" applyFont="1" applyFill="1" applyBorder="1" applyAlignment="1">
      <alignment vertical="center"/>
    </xf>
    <xf numFmtId="4" fontId="34" fillId="0" borderId="6" xfId="0" applyNumberFormat="1" applyFont="1" applyBorder="1" applyAlignment="1">
      <alignment vertical="center"/>
    </xf>
    <xf numFmtId="4" fontId="34" fillId="0" borderId="47" xfId="0" applyNumberFormat="1" applyFont="1" applyBorder="1" applyAlignment="1">
      <alignment vertical="center"/>
    </xf>
    <xf numFmtId="4" fontId="34" fillId="7" borderId="6" xfId="0" applyNumberFormat="1" applyFont="1" applyFill="1" applyBorder="1"/>
    <xf numFmtId="4" fontId="27" fillId="0" borderId="1" xfId="0" applyNumberFormat="1" applyFont="1" applyBorder="1"/>
    <xf numFmtId="4" fontId="27" fillId="0" borderId="50" xfId="0" applyNumberFormat="1" applyFont="1" applyBorder="1"/>
    <xf numFmtId="0" fontId="24" fillId="12" borderId="13" xfId="0" applyFont="1" applyFill="1" applyBorder="1" applyAlignment="1">
      <alignment horizontal="center" vertical="center" wrapText="1"/>
    </xf>
    <xf numFmtId="4" fontId="8" fillId="12" borderId="17" xfId="0" applyNumberFormat="1" applyFont="1" applyFill="1" applyBorder="1"/>
    <xf numFmtId="4" fontId="7" fillId="12" borderId="22" xfId="0" applyNumberFormat="1" applyFont="1" applyFill="1" applyBorder="1"/>
    <xf numFmtId="4" fontId="7" fillId="12" borderId="27" xfId="0" applyNumberFormat="1" applyFont="1" applyFill="1" applyBorder="1"/>
    <xf numFmtId="4" fontId="7" fillId="12" borderId="37" xfId="0" applyNumberFormat="1" applyFont="1" applyFill="1" applyBorder="1"/>
    <xf numFmtId="4" fontId="8" fillId="12" borderId="12" xfId="0" applyNumberFormat="1" applyFont="1" applyFill="1" applyBorder="1"/>
    <xf numFmtId="4" fontId="3" fillId="0" borderId="0" xfId="0" applyNumberFormat="1" applyFont="1"/>
    <xf numFmtId="4" fontId="27" fillId="12" borderId="6" xfId="0" applyNumberFormat="1" applyFont="1" applyFill="1" applyBorder="1"/>
    <xf numFmtId="0" fontId="30" fillId="12" borderId="2" xfId="0" applyFont="1" applyFill="1" applyBorder="1" applyAlignment="1">
      <alignment horizontal="center" vertical="center" wrapText="1"/>
    </xf>
    <xf numFmtId="4" fontId="29" fillId="12" borderId="4" xfId="0" applyNumberFormat="1" applyFont="1" applyFill="1" applyBorder="1"/>
    <xf numFmtId="4" fontId="33" fillId="12" borderId="6" xfId="0" applyNumberFormat="1" applyFont="1" applyFill="1" applyBorder="1"/>
    <xf numFmtId="4" fontId="34" fillId="12" borderId="6" xfId="0" applyNumberFormat="1" applyFont="1" applyFill="1" applyBorder="1"/>
    <xf numFmtId="4" fontId="27" fillId="12" borderId="0" xfId="0" applyNumberFormat="1" applyFont="1" applyFill="1"/>
    <xf numFmtId="4" fontId="27" fillId="12" borderId="1" xfId="0" applyNumberFormat="1" applyFont="1" applyFill="1" applyBorder="1"/>
    <xf numFmtId="0" fontId="35" fillId="0" borderId="0" xfId="0" applyFont="1"/>
    <xf numFmtId="0" fontId="26" fillId="0" borderId="0" xfId="0" applyFont="1" applyAlignment="1">
      <alignment horizontal="center" vertical="center"/>
    </xf>
    <xf numFmtId="4" fontId="9" fillId="5" borderId="2" xfId="0" applyNumberFormat="1" applyFont="1" applyFill="1" applyBorder="1" applyAlignment="1">
      <alignment horizontal="right"/>
    </xf>
    <xf numFmtId="4" fontId="9" fillId="0" borderId="2" xfId="0" applyNumberFormat="1" applyFont="1" applyBorder="1" applyAlignment="1">
      <alignment horizontal="right"/>
    </xf>
    <xf numFmtId="4" fontId="9" fillId="5" borderId="2" xfId="0" applyNumberFormat="1" applyFont="1" applyFill="1" applyBorder="1" applyAlignment="1">
      <alignment horizontal="right" wrapText="1"/>
    </xf>
    <xf numFmtId="3" fontId="25" fillId="0" borderId="0" xfId="0" applyNumberFormat="1" applyFont="1"/>
    <xf numFmtId="0" fontId="37" fillId="10" borderId="2" xfId="0" applyFont="1" applyFill="1" applyBorder="1" applyAlignment="1">
      <alignment horizontal="center" vertical="center" wrapText="1"/>
    </xf>
    <xf numFmtId="4" fontId="34" fillId="0" borderId="53" xfId="0" applyNumberFormat="1" applyFont="1" applyBorder="1"/>
    <xf numFmtId="0" fontId="7" fillId="0" borderId="28" xfId="0" applyFont="1" applyBorder="1" applyAlignment="1">
      <alignment horizontal="center"/>
    </xf>
    <xf numFmtId="0" fontId="8" fillId="0" borderId="28" xfId="0" applyFont="1" applyBorder="1" applyAlignment="1">
      <alignment horizontal="left"/>
    </xf>
    <xf numFmtId="0" fontId="7" fillId="0" borderId="6" xfId="0" applyFont="1" applyBorder="1"/>
    <xf numFmtId="0" fontId="16" fillId="5" borderId="41" xfId="0" applyFont="1" applyFill="1" applyBorder="1" applyAlignment="1">
      <alignment horizontal="left" wrapText="1"/>
    </xf>
    <xf numFmtId="0" fontId="16" fillId="5" borderId="3" xfId="0" applyFont="1" applyFill="1" applyBorder="1" applyAlignment="1">
      <alignment horizontal="left" wrapText="1"/>
    </xf>
    <xf numFmtId="0" fontId="16" fillId="5" borderId="43" xfId="0" applyFont="1" applyFill="1" applyBorder="1" applyAlignment="1">
      <alignment horizontal="left" wrapText="1"/>
    </xf>
    <xf numFmtId="0" fontId="18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9" fillId="5" borderId="41" xfId="0" applyFont="1" applyFill="1" applyBorder="1" applyAlignment="1">
      <alignment horizontal="left" wrapText="1"/>
    </xf>
    <xf numFmtId="0" fontId="10" fillId="5" borderId="3" xfId="0" applyFont="1" applyFill="1" applyBorder="1" applyAlignment="1">
      <alignment wrapText="1"/>
    </xf>
    <xf numFmtId="0" fontId="7" fillId="5" borderId="3" xfId="0" applyFont="1" applyFill="1" applyBorder="1"/>
    <xf numFmtId="0" fontId="9" fillId="0" borderId="41" xfId="0" applyFont="1" applyBorder="1" applyAlignment="1">
      <alignment horizontal="left" wrapText="1"/>
    </xf>
    <xf numFmtId="0" fontId="10" fillId="0" borderId="3" xfId="0" applyFont="1" applyBorder="1" applyAlignment="1">
      <alignment wrapText="1"/>
    </xf>
    <xf numFmtId="0" fontId="7" fillId="0" borderId="3" xfId="0" applyFont="1" applyBorder="1"/>
    <xf numFmtId="0" fontId="9" fillId="0" borderId="41" xfId="0" quotePrefix="1" applyFont="1" applyBorder="1" applyAlignment="1">
      <alignment horizontal="left"/>
    </xf>
    <xf numFmtId="0" fontId="9" fillId="0" borderId="41" xfId="0" quotePrefix="1" applyFont="1" applyBorder="1" applyAlignment="1">
      <alignment horizontal="left" wrapText="1"/>
    </xf>
    <xf numFmtId="0" fontId="7" fillId="0" borderId="3" xfId="0" applyFont="1" applyBorder="1" applyAlignment="1">
      <alignment wrapText="1"/>
    </xf>
    <xf numFmtId="0" fontId="9" fillId="5" borderId="41" xfId="0" quotePrefix="1" applyFont="1" applyFill="1" applyBorder="1" applyAlignment="1">
      <alignment horizontal="left" wrapText="1"/>
    </xf>
    <xf numFmtId="0" fontId="17" fillId="0" borderId="0" xfId="0" applyFont="1" applyAlignment="1">
      <alignment horizontal="center" vertical="center" wrapText="1"/>
    </xf>
    <xf numFmtId="0" fontId="2" fillId="0" borderId="0" xfId="0" applyFont="1"/>
    <xf numFmtId="0" fontId="16" fillId="6" borderId="41" xfId="0" applyFont="1" applyFill="1" applyBorder="1" applyAlignment="1">
      <alignment horizontal="left" wrapText="1"/>
    </xf>
    <xf numFmtId="0" fontId="16" fillId="6" borderId="3" xfId="0" applyFont="1" applyFill="1" applyBorder="1" applyAlignment="1">
      <alignment horizontal="left" wrapText="1"/>
    </xf>
    <xf numFmtId="0" fontId="16" fillId="6" borderId="43" xfId="0" applyFont="1" applyFill="1" applyBorder="1" applyAlignment="1">
      <alignment horizontal="left" wrapText="1"/>
    </xf>
    <xf numFmtId="0" fontId="2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quotePrefix="1" applyFont="1" applyAlignment="1">
      <alignment horizontal="center" vertical="center" wrapText="1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0" fontId="1" fillId="0" borderId="1" xfId="0" quotePrefix="1" applyFont="1" applyBorder="1" applyAlignment="1">
      <alignment horizontal="left" wrapText="1"/>
    </xf>
    <xf numFmtId="0" fontId="17" fillId="0" borderId="1" xfId="0" applyFont="1" applyBorder="1" applyAlignment="1">
      <alignment wrapText="1"/>
    </xf>
    <xf numFmtId="0" fontId="24" fillId="10" borderId="8" xfId="0" applyFont="1" applyFill="1" applyBorder="1" applyAlignment="1">
      <alignment horizontal="center" vertical="center"/>
    </xf>
    <xf numFmtId="0" fontId="25" fillId="10" borderId="9" xfId="0" applyFont="1" applyFill="1" applyBorder="1" applyAlignment="1">
      <alignment horizontal="center" vertical="center"/>
    </xf>
    <xf numFmtId="0" fontId="25" fillId="10" borderId="10" xfId="0" applyFont="1" applyFill="1" applyBorder="1" applyAlignment="1">
      <alignment horizontal="center" vertical="center"/>
    </xf>
    <xf numFmtId="4" fontId="8" fillId="0" borderId="8" xfId="0" applyNumberFormat="1" applyFont="1" applyBorder="1" applyAlignment="1">
      <alignment horizontal="center"/>
    </xf>
    <xf numFmtId="4" fontId="8" fillId="0" borderId="9" xfId="0" applyNumberFormat="1" applyFont="1" applyBorder="1" applyAlignment="1">
      <alignment horizontal="center"/>
    </xf>
    <xf numFmtId="4" fontId="8" fillId="0" borderId="10" xfId="0" applyNumberFormat="1" applyFont="1" applyBorder="1" applyAlignment="1">
      <alignment horizontal="center"/>
    </xf>
    <xf numFmtId="0" fontId="24" fillId="9" borderId="8" xfId="0" applyFont="1" applyFill="1" applyBorder="1" applyAlignment="1">
      <alignment horizontal="center" vertical="center"/>
    </xf>
    <xf numFmtId="0" fontId="25" fillId="9" borderId="9" xfId="0" applyFont="1" applyFill="1" applyBorder="1" applyAlignment="1">
      <alignment horizontal="center" vertical="center"/>
    </xf>
    <xf numFmtId="0" fontId="25" fillId="9" borderId="10" xfId="0" applyFont="1" applyFill="1" applyBorder="1" applyAlignment="1">
      <alignment horizontal="center" vertical="center"/>
    </xf>
    <xf numFmtId="0" fontId="24" fillId="8" borderId="8" xfId="0" applyFont="1" applyFill="1" applyBorder="1" applyAlignment="1">
      <alignment horizontal="center" vertical="center"/>
    </xf>
    <xf numFmtId="0" fontId="25" fillId="8" borderId="9" xfId="0" applyFont="1" applyFill="1" applyBorder="1" applyAlignment="1">
      <alignment horizontal="center" vertical="center"/>
    </xf>
    <xf numFmtId="0" fontId="25" fillId="8" borderId="10" xfId="0" applyFont="1" applyFill="1" applyBorder="1" applyAlignment="1">
      <alignment horizontal="center" vertical="center"/>
    </xf>
    <xf numFmtId="0" fontId="23" fillId="7" borderId="28" xfId="0" applyFont="1" applyFill="1" applyBorder="1" applyAlignment="1">
      <alignment horizontal="left" wrapText="1"/>
    </xf>
    <xf numFmtId="0" fontId="0" fillId="0" borderId="44" xfId="0" applyBorder="1" applyAlignment="1">
      <alignment wrapText="1"/>
    </xf>
    <xf numFmtId="0" fontId="7" fillId="0" borderId="28" xfId="0" applyFont="1" applyBorder="1" applyAlignment="1">
      <alignment horizontal="left" vertical="center"/>
    </xf>
    <xf numFmtId="0" fontId="7" fillId="0" borderId="44" xfId="0" applyFont="1" applyBorder="1" applyAlignment="1">
      <alignment horizontal="left" vertical="center"/>
    </xf>
    <xf numFmtId="0" fontId="8" fillId="7" borderId="28" xfId="0" applyFont="1" applyFill="1" applyBorder="1" applyAlignment="1">
      <alignment horizontal="left" wrapText="1"/>
    </xf>
    <xf numFmtId="0" fontId="32" fillId="0" borderId="44" xfId="0" applyFont="1" applyBorder="1" applyAlignment="1">
      <alignment wrapText="1"/>
    </xf>
    <xf numFmtId="3" fontId="27" fillId="0" borderId="0" xfId="0" applyNumberFormat="1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4" fillId="0" borderId="46" xfId="0" applyFont="1" applyBorder="1" applyAlignment="1">
      <alignment horizontal="center" wrapText="1"/>
    </xf>
    <xf numFmtId="0" fontId="4" fillId="0" borderId="45" xfId="0" applyFont="1" applyBorder="1" applyAlignment="1">
      <alignment horizontal="center" wrapText="1"/>
    </xf>
    <xf numFmtId="0" fontId="2" fillId="2" borderId="28" xfId="0" applyFont="1" applyFill="1" applyBorder="1" applyAlignment="1">
      <alignment horizontal="left" wrapText="1"/>
    </xf>
    <xf numFmtId="0" fontId="2" fillId="2" borderId="44" xfId="0" applyFont="1" applyFill="1" applyBorder="1" applyAlignment="1">
      <alignment horizontal="left" wrapText="1"/>
    </xf>
    <xf numFmtId="0" fontId="2" fillId="0" borderId="28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4" fontId="9" fillId="6" borderId="41" xfId="0" quotePrefix="1" applyNumberFormat="1" applyFont="1" applyFill="1" applyBorder="1" applyAlignment="1">
      <alignment horizontal="right"/>
    </xf>
    <xf numFmtId="3" fontId="9" fillId="6" borderId="41" xfId="0" quotePrefix="1" applyNumberFormat="1" applyFont="1" applyFill="1" applyBorder="1" applyAlignment="1">
      <alignment horizontal="right"/>
    </xf>
    <xf numFmtId="4" fontId="9" fillId="5" borderId="41" xfId="0" quotePrefix="1" applyNumberFormat="1" applyFont="1" applyFill="1" applyBorder="1" applyAlignment="1">
      <alignment horizontal="right"/>
    </xf>
    <xf numFmtId="3" fontId="9" fillId="5" borderId="41" xfId="0" quotePrefix="1" applyNumberFormat="1" applyFont="1" applyFill="1" applyBorder="1" applyAlignment="1">
      <alignment horizontal="right"/>
    </xf>
  </cellXfs>
  <cellStyles count="2">
    <cellStyle name="Normalno" xfId="0" builtinId="0"/>
    <cellStyle name="Obično_List5" xfId="1" xr:uid="{B3E46805-6CA6-4F9D-9882-B6331F954D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5E39211-59BE-4A36-A0F9-F9D1B066AA1A}"/>
            </a:ext>
          </a:extLst>
        </xdr:cNvPr>
        <xdr:cNvSpPr>
          <a:spLocks noChangeShapeType="1"/>
        </xdr:cNvSpPr>
      </xdr:nvSpPr>
      <xdr:spPr bwMode="auto">
        <a:xfrm>
          <a:off x="19050" y="4953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E5710528-5232-4522-96A2-7FFDFC130F10}"/>
            </a:ext>
          </a:extLst>
        </xdr:cNvPr>
        <xdr:cNvSpPr>
          <a:spLocks noChangeShapeType="1"/>
        </xdr:cNvSpPr>
      </xdr:nvSpPr>
      <xdr:spPr bwMode="auto">
        <a:xfrm>
          <a:off x="9525" y="4953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23</xdr:row>
      <xdr:rowOff>19050</xdr:rowOff>
    </xdr:from>
    <xdr:to>
      <xdr:col>1</xdr:col>
      <xdr:colOff>0</xdr:colOff>
      <xdr:row>25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B6927EA1-613F-49CB-9B8E-86FAF173FC77}"/>
            </a:ext>
          </a:extLst>
        </xdr:cNvPr>
        <xdr:cNvSpPr>
          <a:spLocks noChangeShapeType="1"/>
        </xdr:cNvSpPr>
      </xdr:nvSpPr>
      <xdr:spPr bwMode="auto">
        <a:xfrm>
          <a:off x="19050" y="54864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23</xdr:row>
      <xdr:rowOff>19050</xdr:rowOff>
    </xdr:from>
    <xdr:to>
      <xdr:col>0</xdr:col>
      <xdr:colOff>1057275</xdr:colOff>
      <xdr:row>25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39413ED0-6106-4110-BFF4-10F71FCCDEE6}"/>
            </a:ext>
          </a:extLst>
        </xdr:cNvPr>
        <xdr:cNvSpPr>
          <a:spLocks noChangeShapeType="1"/>
        </xdr:cNvSpPr>
      </xdr:nvSpPr>
      <xdr:spPr bwMode="auto">
        <a:xfrm>
          <a:off x="9525" y="54864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36</xdr:row>
      <xdr:rowOff>19050</xdr:rowOff>
    </xdr:from>
    <xdr:to>
      <xdr:col>1</xdr:col>
      <xdr:colOff>0</xdr:colOff>
      <xdr:row>38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F671C38A-2123-44FB-8F86-7A8725924B36}"/>
            </a:ext>
          </a:extLst>
        </xdr:cNvPr>
        <xdr:cNvSpPr>
          <a:spLocks noChangeShapeType="1"/>
        </xdr:cNvSpPr>
      </xdr:nvSpPr>
      <xdr:spPr bwMode="auto">
        <a:xfrm>
          <a:off x="19050" y="91821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36</xdr:row>
      <xdr:rowOff>19050</xdr:rowOff>
    </xdr:from>
    <xdr:to>
      <xdr:col>0</xdr:col>
      <xdr:colOff>1057275</xdr:colOff>
      <xdr:row>38</xdr:row>
      <xdr:rowOff>0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9C8185E2-B08E-4021-8E0C-E18723D78022}"/>
            </a:ext>
          </a:extLst>
        </xdr:cNvPr>
        <xdr:cNvSpPr>
          <a:spLocks noChangeShapeType="1"/>
        </xdr:cNvSpPr>
      </xdr:nvSpPr>
      <xdr:spPr bwMode="auto">
        <a:xfrm>
          <a:off x="9525" y="91821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B3246-2A2E-41B5-9211-6253ED421DD1}">
  <dimension ref="A2:N45"/>
  <sheetViews>
    <sheetView tabSelected="1" workbookViewId="0">
      <selection activeCell="A3" sqref="A3:K3"/>
    </sheetView>
  </sheetViews>
  <sheetFormatPr defaultColWidth="11.42578125" defaultRowHeight="12.75" x14ac:dyDescent="0.2"/>
  <cols>
    <col min="1" max="2" width="4.28515625" style="1" customWidth="1"/>
    <col min="3" max="3" width="5.5703125" style="1" customWidth="1"/>
    <col min="4" max="4" width="5.28515625" style="6" customWidth="1"/>
    <col min="5" max="5" width="44.7109375" style="1" customWidth="1"/>
    <col min="6" max="6" width="15.85546875" style="1" bestFit="1" customWidth="1"/>
    <col min="7" max="9" width="15.85546875" style="1" customWidth="1"/>
    <col min="10" max="10" width="17.28515625" style="1" customWidth="1"/>
    <col min="11" max="11" width="16.7109375" style="1" customWidth="1"/>
    <col min="12" max="12" width="11.42578125" style="1"/>
    <col min="13" max="13" width="16.28515625" style="1" bestFit="1" customWidth="1"/>
    <col min="14" max="14" width="21.7109375" style="1" bestFit="1" customWidth="1"/>
    <col min="15" max="259" width="11.42578125" style="1"/>
    <col min="260" max="261" width="4.28515625" style="1" customWidth="1"/>
    <col min="262" max="262" width="5.5703125" style="1" customWidth="1"/>
    <col min="263" max="263" width="5.28515625" style="1" customWidth="1"/>
    <col min="264" max="264" width="44.7109375" style="1" customWidth="1"/>
    <col min="265" max="265" width="15.85546875" style="1" bestFit="1" customWidth="1"/>
    <col min="266" max="266" width="17.28515625" style="1" customWidth="1"/>
    <col min="267" max="267" width="16.7109375" style="1" customWidth="1"/>
    <col min="268" max="268" width="11.42578125" style="1"/>
    <col min="269" max="269" width="16.28515625" style="1" bestFit="1" customWidth="1"/>
    <col min="270" max="270" width="21.7109375" style="1" bestFit="1" customWidth="1"/>
    <col min="271" max="515" width="11.42578125" style="1"/>
    <col min="516" max="517" width="4.28515625" style="1" customWidth="1"/>
    <col min="518" max="518" width="5.5703125" style="1" customWidth="1"/>
    <col min="519" max="519" width="5.28515625" style="1" customWidth="1"/>
    <col min="520" max="520" width="44.7109375" style="1" customWidth="1"/>
    <col min="521" max="521" width="15.85546875" style="1" bestFit="1" customWidth="1"/>
    <col min="522" max="522" width="17.28515625" style="1" customWidth="1"/>
    <col min="523" max="523" width="16.7109375" style="1" customWidth="1"/>
    <col min="524" max="524" width="11.42578125" style="1"/>
    <col min="525" max="525" width="16.28515625" style="1" bestFit="1" customWidth="1"/>
    <col min="526" max="526" width="21.7109375" style="1" bestFit="1" customWidth="1"/>
    <col min="527" max="771" width="11.42578125" style="1"/>
    <col min="772" max="773" width="4.28515625" style="1" customWidth="1"/>
    <col min="774" max="774" width="5.5703125" style="1" customWidth="1"/>
    <col min="775" max="775" width="5.28515625" style="1" customWidth="1"/>
    <col min="776" max="776" width="44.7109375" style="1" customWidth="1"/>
    <col min="777" max="777" width="15.85546875" style="1" bestFit="1" customWidth="1"/>
    <col min="778" max="778" width="17.28515625" style="1" customWidth="1"/>
    <col min="779" max="779" width="16.7109375" style="1" customWidth="1"/>
    <col min="780" max="780" width="11.42578125" style="1"/>
    <col min="781" max="781" width="16.28515625" style="1" bestFit="1" customWidth="1"/>
    <col min="782" max="782" width="21.7109375" style="1" bestFit="1" customWidth="1"/>
    <col min="783" max="1027" width="11.42578125" style="1"/>
    <col min="1028" max="1029" width="4.28515625" style="1" customWidth="1"/>
    <col min="1030" max="1030" width="5.5703125" style="1" customWidth="1"/>
    <col min="1031" max="1031" width="5.28515625" style="1" customWidth="1"/>
    <col min="1032" max="1032" width="44.7109375" style="1" customWidth="1"/>
    <col min="1033" max="1033" width="15.85546875" style="1" bestFit="1" customWidth="1"/>
    <col min="1034" max="1034" width="17.28515625" style="1" customWidth="1"/>
    <col min="1035" max="1035" width="16.7109375" style="1" customWidth="1"/>
    <col min="1036" max="1036" width="11.42578125" style="1"/>
    <col min="1037" max="1037" width="16.28515625" style="1" bestFit="1" customWidth="1"/>
    <col min="1038" max="1038" width="21.7109375" style="1" bestFit="1" customWidth="1"/>
    <col min="1039" max="1283" width="11.42578125" style="1"/>
    <col min="1284" max="1285" width="4.28515625" style="1" customWidth="1"/>
    <col min="1286" max="1286" width="5.5703125" style="1" customWidth="1"/>
    <col min="1287" max="1287" width="5.28515625" style="1" customWidth="1"/>
    <col min="1288" max="1288" width="44.7109375" style="1" customWidth="1"/>
    <col min="1289" max="1289" width="15.85546875" style="1" bestFit="1" customWidth="1"/>
    <col min="1290" max="1290" width="17.28515625" style="1" customWidth="1"/>
    <col min="1291" max="1291" width="16.7109375" style="1" customWidth="1"/>
    <col min="1292" max="1292" width="11.42578125" style="1"/>
    <col min="1293" max="1293" width="16.28515625" style="1" bestFit="1" customWidth="1"/>
    <col min="1294" max="1294" width="21.7109375" style="1" bestFit="1" customWidth="1"/>
    <col min="1295" max="1539" width="11.42578125" style="1"/>
    <col min="1540" max="1541" width="4.28515625" style="1" customWidth="1"/>
    <col min="1542" max="1542" width="5.5703125" style="1" customWidth="1"/>
    <col min="1543" max="1543" width="5.28515625" style="1" customWidth="1"/>
    <col min="1544" max="1544" width="44.7109375" style="1" customWidth="1"/>
    <col min="1545" max="1545" width="15.85546875" style="1" bestFit="1" customWidth="1"/>
    <col min="1546" max="1546" width="17.28515625" style="1" customWidth="1"/>
    <col min="1547" max="1547" width="16.7109375" style="1" customWidth="1"/>
    <col min="1548" max="1548" width="11.42578125" style="1"/>
    <col min="1549" max="1549" width="16.28515625" style="1" bestFit="1" customWidth="1"/>
    <col min="1550" max="1550" width="21.7109375" style="1" bestFit="1" customWidth="1"/>
    <col min="1551" max="1795" width="11.42578125" style="1"/>
    <col min="1796" max="1797" width="4.28515625" style="1" customWidth="1"/>
    <col min="1798" max="1798" width="5.5703125" style="1" customWidth="1"/>
    <col min="1799" max="1799" width="5.28515625" style="1" customWidth="1"/>
    <col min="1800" max="1800" width="44.7109375" style="1" customWidth="1"/>
    <col min="1801" max="1801" width="15.85546875" style="1" bestFit="1" customWidth="1"/>
    <col min="1802" max="1802" width="17.28515625" style="1" customWidth="1"/>
    <col min="1803" max="1803" width="16.7109375" style="1" customWidth="1"/>
    <col min="1804" max="1804" width="11.42578125" style="1"/>
    <col min="1805" max="1805" width="16.28515625" style="1" bestFit="1" customWidth="1"/>
    <col min="1806" max="1806" width="21.7109375" style="1" bestFit="1" customWidth="1"/>
    <col min="1807" max="2051" width="11.42578125" style="1"/>
    <col min="2052" max="2053" width="4.28515625" style="1" customWidth="1"/>
    <col min="2054" max="2054" width="5.5703125" style="1" customWidth="1"/>
    <col min="2055" max="2055" width="5.28515625" style="1" customWidth="1"/>
    <col min="2056" max="2056" width="44.7109375" style="1" customWidth="1"/>
    <col min="2057" max="2057" width="15.85546875" style="1" bestFit="1" customWidth="1"/>
    <col min="2058" max="2058" width="17.28515625" style="1" customWidth="1"/>
    <col min="2059" max="2059" width="16.7109375" style="1" customWidth="1"/>
    <col min="2060" max="2060" width="11.42578125" style="1"/>
    <col min="2061" max="2061" width="16.28515625" style="1" bestFit="1" customWidth="1"/>
    <col min="2062" max="2062" width="21.7109375" style="1" bestFit="1" customWidth="1"/>
    <col min="2063" max="2307" width="11.42578125" style="1"/>
    <col min="2308" max="2309" width="4.28515625" style="1" customWidth="1"/>
    <col min="2310" max="2310" width="5.5703125" style="1" customWidth="1"/>
    <col min="2311" max="2311" width="5.28515625" style="1" customWidth="1"/>
    <col min="2312" max="2312" width="44.7109375" style="1" customWidth="1"/>
    <col min="2313" max="2313" width="15.85546875" style="1" bestFit="1" customWidth="1"/>
    <col min="2314" max="2314" width="17.28515625" style="1" customWidth="1"/>
    <col min="2315" max="2315" width="16.7109375" style="1" customWidth="1"/>
    <col min="2316" max="2316" width="11.42578125" style="1"/>
    <col min="2317" max="2317" width="16.28515625" style="1" bestFit="1" customWidth="1"/>
    <col min="2318" max="2318" width="21.7109375" style="1" bestFit="1" customWidth="1"/>
    <col min="2319" max="2563" width="11.42578125" style="1"/>
    <col min="2564" max="2565" width="4.28515625" style="1" customWidth="1"/>
    <col min="2566" max="2566" width="5.5703125" style="1" customWidth="1"/>
    <col min="2567" max="2567" width="5.28515625" style="1" customWidth="1"/>
    <col min="2568" max="2568" width="44.7109375" style="1" customWidth="1"/>
    <col min="2569" max="2569" width="15.85546875" style="1" bestFit="1" customWidth="1"/>
    <col min="2570" max="2570" width="17.28515625" style="1" customWidth="1"/>
    <col min="2571" max="2571" width="16.7109375" style="1" customWidth="1"/>
    <col min="2572" max="2572" width="11.42578125" style="1"/>
    <col min="2573" max="2573" width="16.28515625" style="1" bestFit="1" customWidth="1"/>
    <col min="2574" max="2574" width="21.7109375" style="1" bestFit="1" customWidth="1"/>
    <col min="2575" max="2819" width="11.42578125" style="1"/>
    <col min="2820" max="2821" width="4.28515625" style="1" customWidth="1"/>
    <col min="2822" max="2822" width="5.5703125" style="1" customWidth="1"/>
    <col min="2823" max="2823" width="5.28515625" style="1" customWidth="1"/>
    <col min="2824" max="2824" width="44.7109375" style="1" customWidth="1"/>
    <col min="2825" max="2825" width="15.85546875" style="1" bestFit="1" customWidth="1"/>
    <col min="2826" max="2826" width="17.28515625" style="1" customWidth="1"/>
    <col min="2827" max="2827" width="16.7109375" style="1" customWidth="1"/>
    <col min="2828" max="2828" width="11.42578125" style="1"/>
    <col min="2829" max="2829" width="16.28515625" style="1" bestFit="1" customWidth="1"/>
    <col min="2830" max="2830" width="21.7109375" style="1" bestFit="1" customWidth="1"/>
    <col min="2831" max="3075" width="11.42578125" style="1"/>
    <col min="3076" max="3077" width="4.28515625" style="1" customWidth="1"/>
    <col min="3078" max="3078" width="5.5703125" style="1" customWidth="1"/>
    <col min="3079" max="3079" width="5.28515625" style="1" customWidth="1"/>
    <col min="3080" max="3080" width="44.7109375" style="1" customWidth="1"/>
    <col min="3081" max="3081" width="15.85546875" style="1" bestFit="1" customWidth="1"/>
    <col min="3082" max="3082" width="17.28515625" style="1" customWidth="1"/>
    <col min="3083" max="3083" width="16.7109375" style="1" customWidth="1"/>
    <col min="3084" max="3084" width="11.42578125" style="1"/>
    <col min="3085" max="3085" width="16.28515625" style="1" bestFit="1" customWidth="1"/>
    <col min="3086" max="3086" width="21.7109375" style="1" bestFit="1" customWidth="1"/>
    <col min="3087" max="3331" width="11.42578125" style="1"/>
    <col min="3332" max="3333" width="4.28515625" style="1" customWidth="1"/>
    <col min="3334" max="3334" width="5.5703125" style="1" customWidth="1"/>
    <col min="3335" max="3335" width="5.28515625" style="1" customWidth="1"/>
    <col min="3336" max="3336" width="44.7109375" style="1" customWidth="1"/>
    <col min="3337" max="3337" width="15.85546875" style="1" bestFit="1" customWidth="1"/>
    <col min="3338" max="3338" width="17.28515625" style="1" customWidth="1"/>
    <col min="3339" max="3339" width="16.7109375" style="1" customWidth="1"/>
    <col min="3340" max="3340" width="11.42578125" style="1"/>
    <col min="3341" max="3341" width="16.28515625" style="1" bestFit="1" customWidth="1"/>
    <col min="3342" max="3342" width="21.7109375" style="1" bestFit="1" customWidth="1"/>
    <col min="3343" max="3587" width="11.42578125" style="1"/>
    <col min="3588" max="3589" width="4.28515625" style="1" customWidth="1"/>
    <col min="3590" max="3590" width="5.5703125" style="1" customWidth="1"/>
    <col min="3591" max="3591" width="5.28515625" style="1" customWidth="1"/>
    <col min="3592" max="3592" width="44.7109375" style="1" customWidth="1"/>
    <col min="3593" max="3593" width="15.85546875" style="1" bestFit="1" customWidth="1"/>
    <col min="3594" max="3594" width="17.28515625" style="1" customWidth="1"/>
    <col min="3595" max="3595" width="16.7109375" style="1" customWidth="1"/>
    <col min="3596" max="3596" width="11.42578125" style="1"/>
    <col min="3597" max="3597" width="16.28515625" style="1" bestFit="1" customWidth="1"/>
    <col min="3598" max="3598" width="21.7109375" style="1" bestFit="1" customWidth="1"/>
    <col min="3599" max="3843" width="11.42578125" style="1"/>
    <col min="3844" max="3845" width="4.28515625" style="1" customWidth="1"/>
    <col min="3846" max="3846" width="5.5703125" style="1" customWidth="1"/>
    <col min="3847" max="3847" width="5.28515625" style="1" customWidth="1"/>
    <col min="3848" max="3848" width="44.7109375" style="1" customWidth="1"/>
    <col min="3849" max="3849" width="15.85546875" style="1" bestFit="1" customWidth="1"/>
    <col min="3850" max="3850" width="17.28515625" style="1" customWidth="1"/>
    <col min="3851" max="3851" width="16.7109375" style="1" customWidth="1"/>
    <col min="3852" max="3852" width="11.42578125" style="1"/>
    <col min="3853" max="3853" width="16.28515625" style="1" bestFit="1" customWidth="1"/>
    <col min="3854" max="3854" width="21.7109375" style="1" bestFit="1" customWidth="1"/>
    <col min="3855" max="4099" width="11.42578125" style="1"/>
    <col min="4100" max="4101" width="4.28515625" style="1" customWidth="1"/>
    <col min="4102" max="4102" width="5.5703125" style="1" customWidth="1"/>
    <col min="4103" max="4103" width="5.28515625" style="1" customWidth="1"/>
    <col min="4104" max="4104" width="44.7109375" style="1" customWidth="1"/>
    <col min="4105" max="4105" width="15.85546875" style="1" bestFit="1" customWidth="1"/>
    <col min="4106" max="4106" width="17.28515625" style="1" customWidth="1"/>
    <col min="4107" max="4107" width="16.7109375" style="1" customWidth="1"/>
    <col min="4108" max="4108" width="11.42578125" style="1"/>
    <col min="4109" max="4109" width="16.28515625" style="1" bestFit="1" customWidth="1"/>
    <col min="4110" max="4110" width="21.7109375" style="1" bestFit="1" customWidth="1"/>
    <col min="4111" max="4355" width="11.42578125" style="1"/>
    <col min="4356" max="4357" width="4.28515625" style="1" customWidth="1"/>
    <col min="4358" max="4358" width="5.5703125" style="1" customWidth="1"/>
    <col min="4359" max="4359" width="5.28515625" style="1" customWidth="1"/>
    <col min="4360" max="4360" width="44.7109375" style="1" customWidth="1"/>
    <col min="4361" max="4361" width="15.85546875" style="1" bestFit="1" customWidth="1"/>
    <col min="4362" max="4362" width="17.28515625" style="1" customWidth="1"/>
    <col min="4363" max="4363" width="16.7109375" style="1" customWidth="1"/>
    <col min="4364" max="4364" width="11.42578125" style="1"/>
    <col min="4365" max="4365" width="16.28515625" style="1" bestFit="1" customWidth="1"/>
    <col min="4366" max="4366" width="21.7109375" style="1" bestFit="1" customWidth="1"/>
    <col min="4367" max="4611" width="11.42578125" style="1"/>
    <col min="4612" max="4613" width="4.28515625" style="1" customWidth="1"/>
    <col min="4614" max="4614" width="5.5703125" style="1" customWidth="1"/>
    <col min="4615" max="4615" width="5.28515625" style="1" customWidth="1"/>
    <col min="4616" max="4616" width="44.7109375" style="1" customWidth="1"/>
    <col min="4617" max="4617" width="15.85546875" style="1" bestFit="1" customWidth="1"/>
    <col min="4618" max="4618" width="17.28515625" style="1" customWidth="1"/>
    <col min="4619" max="4619" width="16.7109375" style="1" customWidth="1"/>
    <col min="4620" max="4620" width="11.42578125" style="1"/>
    <col min="4621" max="4621" width="16.28515625" style="1" bestFit="1" customWidth="1"/>
    <col min="4622" max="4622" width="21.7109375" style="1" bestFit="1" customWidth="1"/>
    <col min="4623" max="4867" width="11.42578125" style="1"/>
    <col min="4868" max="4869" width="4.28515625" style="1" customWidth="1"/>
    <col min="4870" max="4870" width="5.5703125" style="1" customWidth="1"/>
    <col min="4871" max="4871" width="5.28515625" style="1" customWidth="1"/>
    <col min="4872" max="4872" width="44.7109375" style="1" customWidth="1"/>
    <col min="4873" max="4873" width="15.85546875" style="1" bestFit="1" customWidth="1"/>
    <col min="4874" max="4874" width="17.28515625" style="1" customWidth="1"/>
    <col min="4875" max="4875" width="16.7109375" style="1" customWidth="1"/>
    <col min="4876" max="4876" width="11.42578125" style="1"/>
    <col min="4877" max="4877" width="16.28515625" style="1" bestFit="1" customWidth="1"/>
    <col min="4878" max="4878" width="21.7109375" style="1" bestFit="1" customWidth="1"/>
    <col min="4879" max="5123" width="11.42578125" style="1"/>
    <col min="5124" max="5125" width="4.28515625" style="1" customWidth="1"/>
    <col min="5126" max="5126" width="5.5703125" style="1" customWidth="1"/>
    <col min="5127" max="5127" width="5.28515625" style="1" customWidth="1"/>
    <col min="5128" max="5128" width="44.7109375" style="1" customWidth="1"/>
    <col min="5129" max="5129" width="15.85546875" style="1" bestFit="1" customWidth="1"/>
    <col min="5130" max="5130" width="17.28515625" style="1" customWidth="1"/>
    <col min="5131" max="5131" width="16.7109375" style="1" customWidth="1"/>
    <col min="5132" max="5132" width="11.42578125" style="1"/>
    <col min="5133" max="5133" width="16.28515625" style="1" bestFit="1" customWidth="1"/>
    <col min="5134" max="5134" width="21.7109375" style="1" bestFit="1" customWidth="1"/>
    <col min="5135" max="5379" width="11.42578125" style="1"/>
    <col min="5380" max="5381" width="4.28515625" style="1" customWidth="1"/>
    <col min="5382" max="5382" width="5.5703125" style="1" customWidth="1"/>
    <col min="5383" max="5383" width="5.28515625" style="1" customWidth="1"/>
    <col min="5384" max="5384" width="44.7109375" style="1" customWidth="1"/>
    <col min="5385" max="5385" width="15.85546875" style="1" bestFit="1" customWidth="1"/>
    <col min="5386" max="5386" width="17.28515625" style="1" customWidth="1"/>
    <col min="5387" max="5387" width="16.7109375" style="1" customWidth="1"/>
    <col min="5388" max="5388" width="11.42578125" style="1"/>
    <col min="5389" max="5389" width="16.28515625" style="1" bestFit="1" customWidth="1"/>
    <col min="5390" max="5390" width="21.7109375" style="1" bestFit="1" customWidth="1"/>
    <col min="5391" max="5635" width="11.42578125" style="1"/>
    <col min="5636" max="5637" width="4.28515625" style="1" customWidth="1"/>
    <col min="5638" max="5638" width="5.5703125" style="1" customWidth="1"/>
    <col min="5639" max="5639" width="5.28515625" style="1" customWidth="1"/>
    <col min="5640" max="5640" width="44.7109375" style="1" customWidth="1"/>
    <col min="5641" max="5641" width="15.85546875" style="1" bestFit="1" customWidth="1"/>
    <col min="5642" max="5642" width="17.28515625" style="1" customWidth="1"/>
    <col min="5643" max="5643" width="16.7109375" style="1" customWidth="1"/>
    <col min="5644" max="5644" width="11.42578125" style="1"/>
    <col min="5645" max="5645" width="16.28515625" style="1" bestFit="1" customWidth="1"/>
    <col min="5646" max="5646" width="21.7109375" style="1" bestFit="1" customWidth="1"/>
    <col min="5647" max="5891" width="11.42578125" style="1"/>
    <col min="5892" max="5893" width="4.28515625" style="1" customWidth="1"/>
    <col min="5894" max="5894" width="5.5703125" style="1" customWidth="1"/>
    <col min="5895" max="5895" width="5.28515625" style="1" customWidth="1"/>
    <col min="5896" max="5896" width="44.7109375" style="1" customWidth="1"/>
    <col min="5897" max="5897" width="15.85546875" style="1" bestFit="1" customWidth="1"/>
    <col min="5898" max="5898" width="17.28515625" style="1" customWidth="1"/>
    <col min="5899" max="5899" width="16.7109375" style="1" customWidth="1"/>
    <col min="5900" max="5900" width="11.42578125" style="1"/>
    <col min="5901" max="5901" width="16.28515625" style="1" bestFit="1" customWidth="1"/>
    <col min="5902" max="5902" width="21.7109375" style="1" bestFit="1" customWidth="1"/>
    <col min="5903" max="6147" width="11.42578125" style="1"/>
    <col min="6148" max="6149" width="4.28515625" style="1" customWidth="1"/>
    <col min="6150" max="6150" width="5.5703125" style="1" customWidth="1"/>
    <col min="6151" max="6151" width="5.28515625" style="1" customWidth="1"/>
    <col min="6152" max="6152" width="44.7109375" style="1" customWidth="1"/>
    <col min="6153" max="6153" width="15.85546875" style="1" bestFit="1" customWidth="1"/>
    <col min="6154" max="6154" width="17.28515625" style="1" customWidth="1"/>
    <col min="6155" max="6155" width="16.7109375" style="1" customWidth="1"/>
    <col min="6156" max="6156" width="11.42578125" style="1"/>
    <col min="6157" max="6157" width="16.28515625" style="1" bestFit="1" customWidth="1"/>
    <col min="6158" max="6158" width="21.7109375" style="1" bestFit="1" customWidth="1"/>
    <col min="6159" max="6403" width="11.42578125" style="1"/>
    <col min="6404" max="6405" width="4.28515625" style="1" customWidth="1"/>
    <col min="6406" max="6406" width="5.5703125" style="1" customWidth="1"/>
    <col min="6407" max="6407" width="5.28515625" style="1" customWidth="1"/>
    <col min="6408" max="6408" width="44.7109375" style="1" customWidth="1"/>
    <col min="6409" max="6409" width="15.85546875" style="1" bestFit="1" customWidth="1"/>
    <col min="6410" max="6410" width="17.28515625" style="1" customWidth="1"/>
    <col min="6411" max="6411" width="16.7109375" style="1" customWidth="1"/>
    <col min="6412" max="6412" width="11.42578125" style="1"/>
    <col min="6413" max="6413" width="16.28515625" style="1" bestFit="1" customWidth="1"/>
    <col min="6414" max="6414" width="21.7109375" style="1" bestFit="1" customWidth="1"/>
    <col min="6415" max="6659" width="11.42578125" style="1"/>
    <col min="6660" max="6661" width="4.28515625" style="1" customWidth="1"/>
    <col min="6662" max="6662" width="5.5703125" style="1" customWidth="1"/>
    <col min="6663" max="6663" width="5.28515625" style="1" customWidth="1"/>
    <col min="6664" max="6664" width="44.7109375" style="1" customWidth="1"/>
    <col min="6665" max="6665" width="15.85546875" style="1" bestFit="1" customWidth="1"/>
    <col min="6666" max="6666" width="17.28515625" style="1" customWidth="1"/>
    <col min="6667" max="6667" width="16.7109375" style="1" customWidth="1"/>
    <col min="6668" max="6668" width="11.42578125" style="1"/>
    <col min="6669" max="6669" width="16.28515625" style="1" bestFit="1" customWidth="1"/>
    <col min="6670" max="6670" width="21.7109375" style="1" bestFit="1" customWidth="1"/>
    <col min="6671" max="6915" width="11.42578125" style="1"/>
    <col min="6916" max="6917" width="4.28515625" style="1" customWidth="1"/>
    <col min="6918" max="6918" width="5.5703125" style="1" customWidth="1"/>
    <col min="6919" max="6919" width="5.28515625" style="1" customWidth="1"/>
    <col min="6920" max="6920" width="44.7109375" style="1" customWidth="1"/>
    <col min="6921" max="6921" width="15.85546875" style="1" bestFit="1" customWidth="1"/>
    <col min="6922" max="6922" width="17.28515625" style="1" customWidth="1"/>
    <col min="6923" max="6923" width="16.7109375" style="1" customWidth="1"/>
    <col min="6924" max="6924" width="11.42578125" style="1"/>
    <col min="6925" max="6925" width="16.28515625" style="1" bestFit="1" customWidth="1"/>
    <col min="6926" max="6926" width="21.7109375" style="1" bestFit="1" customWidth="1"/>
    <col min="6927" max="7171" width="11.42578125" style="1"/>
    <col min="7172" max="7173" width="4.28515625" style="1" customWidth="1"/>
    <col min="7174" max="7174" width="5.5703125" style="1" customWidth="1"/>
    <col min="7175" max="7175" width="5.28515625" style="1" customWidth="1"/>
    <col min="7176" max="7176" width="44.7109375" style="1" customWidth="1"/>
    <col min="7177" max="7177" width="15.85546875" style="1" bestFit="1" customWidth="1"/>
    <col min="7178" max="7178" width="17.28515625" style="1" customWidth="1"/>
    <col min="7179" max="7179" width="16.7109375" style="1" customWidth="1"/>
    <col min="7180" max="7180" width="11.42578125" style="1"/>
    <col min="7181" max="7181" width="16.28515625" style="1" bestFit="1" customWidth="1"/>
    <col min="7182" max="7182" width="21.7109375" style="1" bestFit="1" customWidth="1"/>
    <col min="7183" max="7427" width="11.42578125" style="1"/>
    <col min="7428" max="7429" width="4.28515625" style="1" customWidth="1"/>
    <col min="7430" max="7430" width="5.5703125" style="1" customWidth="1"/>
    <col min="7431" max="7431" width="5.28515625" style="1" customWidth="1"/>
    <col min="7432" max="7432" width="44.7109375" style="1" customWidth="1"/>
    <col min="7433" max="7433" width="15.85546875" style="1" bestFit="1" customWidth="1"/>
    <col min="7434" max="7434" width="17.28515625" style="1" customWidth="1"/>
    <col min="7435" max="7435" width="16.7109375" style="1" customWidth="1"/>
    <col min="7436" max="7436" width="11.42578125" style="1"/>
    <col min="7437" max="7437" width="16.28515625" style="1" bestFit="1" customWidth="1"/>
    <col min="7438" max="7438" width="21.7109375" style="1" bestFit="1" customWidth="1"/>
    <col min="7439" max="7683" width="11.42578125" style="1"/>
    <col min="7684" max="7685" width="4.28515625" style="1" customWidth="1"/>
    <col min="7686" max="7686" width="5.5703125" style="1" customWidth="1"/>
    <col min="7687" max="7687" width="5.28515625" style="1" customWidth="1"/>
    <col min="7688" max="7688" width="44.7109375" style="1" customWidth="1"/>
    <col min="7689" max="7689" width="15.85546875" style="1" bestFit="1" customWidth="1"/>
    <col min="7690" max="7690" width="17.28515625" style="1" customWidth="1"/>
    <col min="7691" max="7691" width="16.7109375" style="1" customWidth="1"/>
    <col min="7692" max="7692" width="11.42578125" style="1"/>
    <col min="7693" max="7693" width="16.28515625" style="1" bestFit="1" customWidth="1"/>
    <col min="7694" max="7694" width="21.7109375" style="1" bestFit="1" customWidth="1"/>
    <col min="7695" max="7939" width="11.42578125" style="1"/>
    <col min="7940" max="7941" width="4.28515625" style="1" customWidth="1"/>
    <col min="7942" max="7942" width="5.5703125" style="1" customWidth="1"/>
    <col min="7943" max="7943" width="5.28515625" style="1" customWidth="1"/>
    <col min="7944" max="7944" width="44.7109375" style="1" customWidth="1"/>
    <col min="7945" max="7945" width="15.85546875" style="1" bestFit="1" customWidth="1"/>
    <col min="7946" max="7946" width="17.28515625" style="1" customWidth="1"/>
    <col min="7947" max="7947" width="16.7109375" style="1" customWidth="1"/>
    <col min="7948" max="7948" width="11.42578125" style="1"/>
    <col min="7949" max="7949" width="16.28515625" style="1" bestFit="1" customWidth="1"/>
    <col min="7950" max="7950" width="21.7109375" style="1" bestFit="1" customWidth="1"/>
    <col min="7951" max="8195" width="11.42578125" style="1"/>
    <col min="8196" max="8197" width="4.28515625" style="1" customWidth="1"/>
    <col min="8198" max="8198" width="5.5703125" style="1" customWidth="1"/>
    <col min="8199" max="8199" width="5.28515625" style="1" customWidth="1"/>
    <col min="8200" max="8200" width="44.7109375" style="1" customWidth="1"/>
    <col min="8201" max="8201" width="15.85546875" style="1" bestFit="1" customWidth="1"/>
    <col min="8202" max="8202" width="17.28515625" style="1" customWidth="1"/>
    <col min="8203" max="8203" width="16.7109375" style="1" customWidth="1"/>
    <col min="8204" max="8204" width="11.42578125" style="1"/>
    <col min="8205" max="8205" width="16.28515625" style="1" bestFit="1" customWidth="1"/>
    <col min="8206" max="8206" width="21.7109375" style="1" bestFit="1" customWidth="1"/>
    <col min="8207" max="8451" width="11.42578125" style="1"/>
    <col min="8452" max="8453" width="4.28515625" style="1" customWidth="1"/>
    <col min="8454" max="8454" width="5.5703125" style="1" customWidth="1"/>
    <col min="8455" max="8455" width="5.28515625" style="1" customWidth="1"/>
    <col min="8456" max="8456" width="44.7109375" style="1" customWidth="1"/>
    <col min="8457" max="8457" width="15.85546875" style="1" bestFit="1" customWidth="1"/>
    <col min="8458" max="8458" width="17.28515625" style="1" customWidth="1"/>
    <col min="8459" max="8459" width="16.7109375" style="1" customWidth="1"/>
    <col min="8460" max="8460" width="11.42578125" style="1"/>
    <col min="8461" max="8461" width="16.28515625" style="1" bestFit="1" customWidth="1"/>
    <col min="8462" max="8462" width="21.7109375" style="1" bestFit="1" customWidth="1"/>
    <col min="8463" max="8707" width="11.42578125" style="1"/>
    <col min="8708" max="8709" width="4.28515625" style="1" customWidth="1"/>
    <col min="8710" max="8710" width="5.5703125" style="1" customWidth="1"/>
    <col min="8711" max="8711" width="5.28515625" style="1" customWidth="1"/>
    <col min="8712" max="8712" width="44.7109375" style="1" customWidth="1"/>
    <col min="8713" max="8713" width="15.85546875" style="1" bestFit="1" customWidth="1"/>
    <col min="8714" max="8714" width="17.28515625" style="1" customWidth="1"/>
    <col min="8715" max="8715" width="16.7109375" style="1" customWidth="1"/>
    <col min="8716" max="8716" width="11.42578125" style="1"/>
    <col min="8717" max="8717" width="16.28515625" style="1" bestFit="1" customWidth="1"/>
    <col min="8718" max="8718" width="21.7109375" style="1" bestFit="1" customWidth="1"/>
    <col min="8719" max="8963" width="11.42578125" style="1"/>
    <col min="8964" max="8965" width="4.28515625" style="1" customWidth="1"/>
    <col min="8966" max="8966" width="5.5703125" style="1" customWidth="1"/>
    <col min="8967" max="8967" width="5.28515625" style="1" customWidth="1"/>
    <col min="8968" max="8968" width="44.7109375" style="1" customWidth="1"/>
    <col min="8969" max="8969" width="15.85546875" style="1" bestFit="1" customWidth="1"/>
    <col min="8970" max="8970" width="17.28515625" style="1" customWidth="1"/>
    <col min="8971" max="8971" width="16.7109375" style="1" customWidth="1"/>
    <col min="8972" max="8972" width="11.42578125" style="1"/>
    <col min="8973" max="8973" width="16.28515625" style="1" bestFit="1" customWidth="1"/>
    <col min="8974" max="8974" width="21.7109375" style="1" bestFit="1" customWidth="1"/>
    <col min="8975" max="9219" width="11.42578125" style="1"/>
    <col min="9220" max="9221" width="4.28515625" style="1" customWidth="1"/>
    <col min="9222" max="9222" width="5.5703125" style="1" customWidth="1"/>
    <col min="9223" max="9223" width="5.28515625" style="1" customWidth="1"/>
    <col min="9224" max="9224" width="44.7109375" style="1" customWidth="1"/>
    <col min="9225" max="9225" width="15.85546875" style="1" bestFit="1" customWidth="1"/>
    <col min="9226" max="9226" width="17.28515625" style="1" customWidth="1"/>
    <col min="9227" max="9227" width="16.7109375" style="1" customWidth="1"/>
    <col min="9228" max="9228" width="11.42578125" style="1"/>
    <col min="9229" max="9229" width="16.28515625" style="1" bestFit="1" customWidth="1"/>
    <col min="9230" max="9230" width="21.7109375" style="1" bestFit="1" customWidth="1"/>
    <col min="9231" max="9475" width="11.42578125" style="1"/>
    <col min="9476" max="9477" width="4.28515625" style="1" customWidth="1"/>
    <col min="9478" max="9478" width="5.5703125" style="1" customWidth="1"/>
    <col min="9479" max="9479" width="5.28515625" style="1" customWidth="1"/>
    <col min="9480" max="9480" width="44.7109375" style="1" customWidth="1"/>
    <col min="9481" max="9481" width="15.85546875" style="1" bestFit="1" customWidth="1"/>
    <col min="9482" max="9482" width="17.28515625" style="1" customWidth="1"/>
    <col min="9483" max="9483" width="16.7109375" style="1" customWidth="1"/>
    <col min="9484" max="9484" width="11.42578125" style="1"/>
    <col min="9485" max="9485" width="16.28515625" style="1" bestFit="1" customWidth="1"/>
    <col min="9486" max="9486" width="21.7109375" style="1" bestFit="1" customWidth="1"/>
    <col min="9487" max="9731" width="11.42578125" style="1"/>
    <col min="9732" max="9733" width="4.28515625" style="1" customWidth="1"/>
    <col min="9734" max="9734" width="5.5703125" style="1" customWidth="1"/>
    <col min="9735" max="9735" width="5.28515625" style="1" customWidth="1"/>
    <col min="9736" max="9736" width="44.7109375" style="1" customWidth="1"/>
    <col min="9737" max="9737" width="15.85546875" style="1" bestFit="1" customWidth="1"/>
    <col min="9738" max="9738" width="17.28515625" style="1" customWidth="1"/>
    <col min="9739" max="9739" width="16.7109375" style="1" customWidth="1"/>
    <col min="9740" max="9740" width="11.42578125" style="1"/>
    <col min="9741" max="9741" width="16.28515625" style="1" bestFit="1" customWidth="1"/>
    <col min="9742" max="9742" width="21.7109375" style="1" bestFit="1" customWidth="1"/>
    <col min="9743" max="9987" width="11.42578125" style="1"/>
    <col min="9988" max="9989" width="4.28515625" style="1" customWidth="1"/>
    <col min="9990" max="9990" width="5.5703125" style="1" customWidth="1"/>
    <col min="9991" max="9991" width="5.28515625" style="1" customWidth="1"/>
    <col min="9992" max="9992" width="44.7109375" style="1" customWidth="1"/>
    <col min="9993" max="9993" width="15.85546875" style="1" bestFit="1" customWidth="1"/>
    <col min="9994" max="9994" width="17.28515625" style="1" customWidth="1"/>
    <col min="9995" max="9995" width="16.7109375" style="1" customWidth="1"/>
    <col min="9996" max="9996" width="11.42578125" style="1"/>
    <col min="9997" max="9997" width="16.28515625" style="1" bestFit="1" customWidth="1"/>
    <col min="9998" max="9998" width="21.7109375" style="1" bestFit="1" customWidth="1"/>
    <col min="9999" max="10243" width="11.42578125" style="1"/>
    <col min="10244" max="10245" width="4.28515625" style="1" customWidth="1"/>
    <col min="10246" max="10246" width="5.5703125" style="1" customWidth="1"/>
    <col min="10247" max="10247" width="5.28515625" style="1" customWidth="1"/>
    <col min="10248" max="10248" width="44.7109375" style="1" customWidth="1"/>
    <col min="10249" max="10249" width="15.85546875" style="1" bestFit="1" customWidth="1"/>
    <col min="10250" max="10250" width="17.28515625" style="1" customWidth="1"/>
    <col min="10251" max="10251" width="16.7109375" style="1" customWidth="1"/>
    <col min="10252" max="10252" width="11.42578125" style="1"/>
    <col min="10253" max="10253" width="16.28515625" style="1" bestFit="1" customWidth="1"/>
    <col min="10254" max="10254" width="21.7109375" style="1" bestFit="1" customWidth="1"/>
    <col min="10255" max="10499" width="11.42578125" style="1"/>
    <col min="10500" max="10501" width="4.28515625" style="1" customWidth="1"/>
    <col min="10502" max="10502" width="5.5703125" style="1" customWidth="1"/>
    <col min="10503" max="10503" width="5.28515625" style="1" customWidth="1"/>
    <col min="10504" max="10504" width="44.7109375" style="1" customWidth="1"/>
    <col min="10505" max="10505" width="15.85546875" style="1" bestFit="1" customWidth="1"/>
    <col min="10506" max="10506" width="17.28515625" style="1" customWidth="1"/>
    <col min="10507" max="10507" width="16.7109375" style="1" customWidth="1"/>
    <col min="10508" max="10508" width="11.42578125" style="1"/>
    <col min="10509" max="10509" width="16.28515625" style="1" bestFit="1" customWidth="1"/>
    <col min="10510" max="10510" width="21.7109375" style="1" bestFit="1" customWidth="1"/>
    <col min="10511" max="10755" width="11.42578125" style="1"/>
    <col min="10756" max="10757" width="4.28515625" style="1" customWidth="1"/>
    <col min="10758" max="10758" width="5.5703125" style="1" customWidth="1"/>
    <col min="10759" max="10759" width="5.28515625" style="1" customWidth="1"/>
    <col min="10760" max="10760" width="44.7109375" style="1" customWidth="1"/>
    <col min="10761" max="10761" width="15.85546875" style="1" bestFit="1" customWidth="1"/>
    <col min="10762" max="10762" width="17.28515625" style="1" customWidth="1"/>
    <col min="10763" max="10763" width="16.7109375" style="1" customWidth="1"/>
    <col min="10764" max="10764" width="11.42578125" style="1"/>
    <col min="10765" max="10765" width="16.28515625" style="1" bestFit="1" customWidth="1"/>
    <col min="10766" max="10766" width="21.7109375" style="1" bestFit="1" customWidth="1"/>
    <col min="10767" max="11011" width="11.42578125" style="1"/>
    <col min="11012" max="11013" width="4.28515625" style="1" customWidth="1"/>
    <col min="11014" max="11014" width="5.5703125" style="1" customWidth="1"/>
    <col min="11015" max="11015" width="5.28515625" style="1" customWidth="1"/>
    <col min="11016" max="11016" width="44.7109375" style="1" customWidth="1"/>
    <col min="11017" max="11017" width="15.85546875" style="1" bestFit="1" customWidth="1"/>
    <col min="11018" max="11018" width="17.28515625" style="1" customWidth="1"/>
    <col min="11019" max="11019" width="16.7109375" style="1" customWidth="1"/>
    <col min="11020" max="11020" width="11.42578125" style="1"/>
    <col min="11021" max="11021" width="16.28515625" style="1" bestFit="1" customWidth="1"/>
    <col min="11022" max="11022" width="21.7109375" style="1" bestFit="1" customWidth="1"/>
    <col min="11023" max="11267" width="11.42578125" style="1"/>
    <col min="11268" max="11269" width="4.28515625" style="1" customWidth="1"/>
    <col min="11270" max="11270" width="5.5703125" style="1" customWidth="1"/>
    <col min="11271" max="11271" width="5.28515625" style="1" customWidth="1"/>
    <col min="11272" max="11272" width="44.7109375" style="1" customWidth="1"/>
    <col min="11273" max="11273" width="15.85546875" style="1" bestFit="1" customWidth="1"/>
    <col min="11274" max="11274" width="17.28515625" style="1" customWidth="1"/>
    <col min="11275" max="11275" width="16.7109375" style="1" customWidth="1"/>
    <col min="11276" max="11276" width="11.42578125" style="1"/>
    <col min="11277" max="11277" width="16.28515625" style="1" bestFit="1" customWidth="1"/>
    <col min="11278" max="11278" width="21.7109375" style="1" bestFit="1" customWidth="1"/>
    <col min="11279" max="11523" width="11.42578125" style="1"/>
    <col min="11524" max="11525" width="4.28515625" style="1" customWidth="1"/>
    <col min="11526" max="11526" width="5.5703125" style="1" customWidth="1"/>
    <col min="11527" max="11527" width="5.28515625" style="1" customWidth="1"/>
    <col min="11528" max="11528" width="44.7109375" style="1" customWidth="1"/>
    <col min="11529" max="11529" width="15.85546875" style="1" bestFit="1" customWidth="1"/>
    <col min="11530" max="11530" width="17.28515625" style="1" customWidth="1"/>
    <col min="11531" max="11531" width="16.7109375" style="1" customWidth="1"/>
    <col min="11532" max="11532" width="11.42578125" style="1"/>
    <col min="11533" max="11533" width="16.28515625" style="1" bestFit="1" customWidth="1"/>
    <col min="11534" max="11534" width="21.7109375" style="1" bestFit="1" customWidth="1"/>
    <col min="11535" max="11779" width="11.42578125" style="1"/>
    <col min="11780" max="11781" width="4.28515625" style="1" customWidth="1"/>
    <col min="11782" max="11782" width="5.5703125" style="1" customWidth="1"/>
    <col min="11783" max="11783" width="5.28515625" style="1" customWidth="1"/>
    <col min="11784" max="11784" width="44.7109375" style="1" customWidth="1"/>
    <col min="11785" max="11785" width="15.85546875" style="1" bestFit="1" customWidth="1"/>
    <col min="11786" max="11786" width="17.28515625" style="1" customWidth="1"/>
    <col min="11787" max="11787" width="16.7109375" style="1" customWidth="1"/>
    <col min="11788" max="11788" width="11.42578125" style="1"/>
    <col min="11789" max="11789" width="16.28515625" style="1" bestFit="1" customWidth="1"/>
    <col min="11790" max="11790" width="21.7109375" style="1" bestFit="1" customWidth="1"/>
    <col min="11791" max="12035" width="11.42578125" style="1"/>
    <col min="12036" max="12037" width="4.28515625" style="1" customWidth="1"/>
    <col min="12038" max="12038" width="5.5703125" style="1" customWidth="1"/>
    <col min="12039" max="12039" width="5.28515625" style="1" customWidth="1"/>
    <col min="12040" max="12040" width="44.7109375" style="1" customWidth="1"/>
    <col min="12041" max="12041" width="15.85546875" style="1" bestFit="1" customWidth="1"/>
    <col min="12042" max="12042" width="17.28515625" style="1" customWidth="1"/>
    <col min="12043" max="12043" width="16.7109375" style="1" customWidth="1"/>
    <col min="12044" max="12044" width="11.42578125" style="1"/>
    <col min="12045" max="12045" width="16.28515625" style="1" bestFit="1" customWidth="1"/>
    <col min="12046" max="12046" width="21.7109375" style="1" bestFit="1" customWidth="1"/>
    <col min="12047" max="12291" width="11.42578125" style="1"/>
    <col min="12292" max="12293" width="4.28515625" style="1" customWidth="1"/>
    <col min="12294" max="12294" width="5.5703125" style="1" customWidth="1"/>
    <col min="12295" max="12295" width="5.28515625" style="1" customWidth="1"/>
    <col min="12296" max="12296" width="44.7109375" style="1" customWidth="1"/>
    <col min="12297" max="12297" width="15.85546875" style="1" bestFit="1" customWidth="1"/>
    <col min="12298" max="12298" width="17.28515625" style="1" customWidth="1"/>
    <col min="12299" max="12299" width="16.7109375" style="1" customWidth="1"/>
    <col min="12300" max="12300" width="11.42578125" style="1"/>
    <col min="12301" max="12301" width="16.28515625" style="1" bestFit="1" customWidth="1"/>
    <col min="12302" max="12302" width="21.7109375" style="1" bestFit="1" customWidth="1"/>
    <col min="12303" max="12547" width="11.42578125" style="1"/>
    <col min="12548" max="12549" width="4.28515625" style="1" customWidth="1"/>
    <col min="12550" max="12550" width="5.5703125" style="1" customWidth="1"/>
    <col min="12551" max="12551" width="5.28515625" style="1" customWidth="1"/>
    <col min="12552" max="12552" width="44.7109375" style="1" customWidth="1"/>
    <col min="12553" max="12553" width="15.85546875" style="1" bestFit="1" customWidth="1"/>
    <col min="12554" max="12554" width="17.28515625" style="1" customWidth="1"/>
    <col min="12555" max="12555" width="16.7109375" style="1" customWidth="1"/>
    <col min="12556" max="12556" width="11.42578125" style="1"/>
    <col min="12557" max="12557" width="16.28515625" style="1" bestFit="1" customWidth="1"/>
    <col min="12558" max="12558" width="21.7109375" style="1" bestFit="1" customWidth="1"/>
    <col min="12559" max="12803" width="11.42578125" style="1"/>
    <col min="12804" max="12805" width="4.28515625" style="1" customWidth="1"/>
    <col min="12806" max="12806" width="5.5703125" style="1" customWidth="1"/>
    <col min="12807" max="12807" width="5.28515625" style="1" customWidth="1"/>
    <col min="12808" max="12808" width="44.7109375" style="1" customWidth="1"/>
    <col min="12809" max="12809" width="15.85546875" style="1" bestFit="1" customWidth="1"/>
    <col min="12810" max="12810" width="17.28515625" style="1" customWidth="1"/>
    <col min="12811" max="12811" width="16.7109375" style="1" customWidth="1"/>
    <col min="12812" max="12812" width="11.42578125" style="1"/>
    <col min="12813" max="12813" width="16.28515625" style="1" bestFit="1" customWidth="1"/>
    <col min="12814" max="12814" width="21.7109375" style="1" bestFit="1" customWidth="1"/>
    <col min="12815" max="13059" width="11.42578125" style="1"/>
    <col min="13060" max="13061" width="4.28515625" style="1" customWidth="1"/>
    <col min="13062" max="13062" width="5.5703125" style="1" customWidth="1"/>
    <col min="13063" max="13063" width="5.28515625" style="1" customWidth="1"/>
    <col min="13064" max="13064" width="44.7109375" style="1" customWidth="1"/>
    <col min="13065" max="13065" width="15.85546875" style="1" bestFit="1" customWidth="1"/>
    <col min="13066" max="13066" width="17.28515625" style="1" customWidth="1"/>
    <col min="13067" max="13067" width="16.7109375" style="1" customWidth="1"/>
    <col min="13068" max="13068" width="11.42578125" style="1"/>
    <col min="13069" max="13069" width="16.28515625" style="1" bestFit="1" customWidth="1"/>
    <col min="13070" max="13070" width="21.7109375" style="1" bestFit="1" customWidth="1"/>
    <col min="13071" max="13315" width="11.42578125" style="1"/>
    <col min="13316" max="13317" width="4.28515625" style="1" customWidth="1"/>
    <col min="13318" max="13318" width="5.5703125" style="1" customWidth="1"/>
    <col min="13319" max="13319" width="5.28515625" style="1" customWidth="1"/>
    <col min="13320" max="13320" width="44.7109375" style="1" customWidth="1"/>
    <col min="13321" max="13321" width="15.85546875" style="1" bestFit="1" customWidth="1"/>
    <col min="13322" max="13322" width="17.28515625" style="1" customWidth="1"/>
    <col min="13323" max="13323" width="16.7109375" style="1" customWidth="1"/>
    <col min="13324" max="13324" width="11.42578125" style="1"/>
    <col min="13325" max="13325" width="16.28515625" style="1" bestFit="1" customWidth="1"/>
    <col min="13326" max="13326" width="21.7109375" style="1" bestFit="1" customWidth="1"/>
    <col min="13327" max="13571" width="11.42578125" style="1"/>
    <col min="13572" max="13573" width="4.28515625" style="1" customWidth="1"/>
    <col min="13574" max="13574" width="5.5703125" style="1" customWidth="1"/>
    <col min="13575" max="13575" width="5.28515625" style="1" customWidth="1"/>
    <col min="13576" max="13576" width="44.7109375" style="1" customWidth="1"/>
    <col min="13577" max="13577" width="15.85546875" style="1" bestFit="1" customWidth="1"/>
    <col min="13578" max="13578" width="17.28515625" style="1" customWidth="1"/>
    <col min="13579" max="13579" width="16.7109375" style="1" customWidth="1"/>
    <col min="13580" max="13580" width="11.42578125" style="1"/>
    <col min="13581" max="13581" width="16.28515625" style="1" bestFit="1" customWidth="1"/>
    <col min="13582" max="13582" width="21.7109375" style="1" bestFit="1" customWidth="1"/>
    <col min="13583" max="13827" width="11.42578125" style="1"/>
    <col min="13828" max="13829" width="4.28515625" style="1" customWidth="1"/>
    <col min="13830" max="13830" width="5.5703125" style="1" customWidth="1"/>
    <col min="13831" max="13831" width="5.28515625" style="1" customWidth="1"/>
    <col min="13832" max="13832" width="44.7109375" style="1" customWidth="1"/>
    <col min="13833" max="13833" width="15.85546875" style="1" bestFit="1" customWidth="1"/>
    <col min="13834" max="13834" width="17.28515625" style="1" customWidth="1"/>
    <col min="13835" max="13835" width="16.7109375" style="1" customWidth="1"/>
    <col min="13836" max="13836" width="11.42578125" style="1"/>
    <col min="13837" max="13837" width="16.28515625" style="1" bestFit="1" customWidth="1"/>
    <col min="13838" max="13838" width="21.7109375" style="1" bestFit="1" customWidth="1"/>
    <col min="13839" max="14083" width="11.42578125" style="1"/>
    <col min="14084" max="14085" width="4.28515625" style="1" customWidth="1"/>
    <col min="14086" max="14086" width="5.5703125" style="1" customWidth="1"/>
    <col min="14087" max="14087" width="5.28515625" style="1" customWidth="1"/>
    <col min="14088" max="14088" width="44.7109375" style="1" customWidth="1"/>
    <col min="14089" max="14089" width="15.85546875" style="1" bestFit="1" customWidth="1"/>
    <col min="14090" max="14090" width="17.28515625" style="1" customWidth="1"/>
    <col min="14091" max="14091" width="16.7109375" style="1" customWidth="1"/>
    <col min="14092" max="14092" width="11.42578125" style="1"/>
    <col min="14093" max="14093" width="16.28515625" style="1" bestFit="1" customWidth="1"/>
    <col min="14094" max="14094" width="21.7109375" style="1" bestFit="1" customWidth="1"/>
    <col min="14095" max="14339" width="11.42578125" style="1"/>
    <col min="14340" max="14341" width="4.28515625" style="1" customWidth="1"/>
    <col min="14342" max="14342" width="5.5703125" style="1" customWidth="1"/>
    <col min="14343" max="14343" width="5.28515625" style="1" customWidth="1"/>
    <col min="14344" max="14344" width="44.7109375" style="1" customWidth="1"/>
    <col min="14345" max="14345" width="15.85546875" style="1" bestFit="1" customWidth="1"/>
    <col min="14346" max="14346" width="17.28515625" style="1" customWidth="1"/>
    <col min="14347" max="14347" width="16.7109375" style="1" customWidth="1"/>
    <col min="14348" max="14348" width="11.42578125" style="1"/>
    <col min="14349" max="14349" width="16.28515625" style="1" bestFit="1" customWidth="1"/>
    <col min="14350" max="14350" width="21.7109375" style="1" bestFit="1" customWidth="1"/>
    <col min="14351" max="14595" width="11.42578125" style="1"/>
    <col min="14596" max="14597" width="4.28515625" style="1" customWidth="1"/>
    <col min="14598" max="14598" width="5.5703125" style="1" customWidth="1"/>
    <col min="14599" max="14599" width="5.28515625" style="1" customWidth="1"/>
    <col min="14600" max="14600" width="44.7109375" style="1" customWidth="1"/>
    <col min="14601" max="14601" width="15.85546875" style="1" bestFit="1" customWidth="1"/>
    <col min="14602" max="14602" width="17.28515625" style="1" customWidth="1"/>
    <col min="14603" max="14603" width="16.7109375" style="1" customWidth="1"/>
    <col min="14604" max="14604" width="11.42578125" style="1"/>
    <col min="14605" max="14605" width="16.28515625" style="1" bestFit="1" customWidth="1"/>
    <col min="14606" max="14606" width="21.7109375" style="1" bestFit="1" customWidth="1"/>
    <col min="14607" max="14851" width="11.42578125" style="1"/>
    <col min="14852" max="14853" width="4.28515625" style="1" customWidth="1"/>
    <col min="14854" max="14854" width="5.5703125" style="1" customWidth="1"/>
    <col min="14855" max="14855" width="5.28515625" style="1" customWidth="1"/>
    <col min="14856" max="14856" width="44.7109375" style="1" customWidth="1"/>
    <col min="14857" max="14857" width="15.85546875" style="1" bestFit="1" customWidth="1"/>
    <col min="14858" max="14858" width="17.28515625" style="1" customWidth="1"/>
    <col min="14859" max="14859" width="16.7109375" style="1" customWidth="1"/>
    <col min="14860" max="14860" width="11.42578125" style="1"/>
    <col min="14861" max="14861" width="16.28515625" style="1" bestFit="1" customWidth="1"/>
    <col min="14862" max="14862" width="21.7109375" style="1" bestFit="1" customWidth="1"/>
    <col min="14863" max="15107" width="11.42578125" style="1"/>
    <col min="15108" max="15109" width="4.28515625" style="1" customWidth="1"/>
    <col min="15110" max="15110" width="5.5703125" style="1" customWidth="1"/>
    <col min="15111" max="15111" width="5.28515625" style="1" customWidth="1"/>
    <col min="15112" max="15112" width="44.7109375" style="1" customWidth="1"/>
    <col min="15113" max="15113" width="15.85546875" style="1" bestFit="1" customWidth="1"/>
    <col min="15114" max="15114" width="17.28515625" style="1" customWidth="1"/>
    <col min="15115" max="15115" width="16.7109375" style="1" customWidth="1"/>
    <col min="15116" max="15116" width="11.42578125" style="1"/>
    <col min="15117" max="15117" width="16.28515625" style="1" bestFit="1" customWidth="1"/>
    <col min="15118" max="15118" width="21.7109375" style="1" bestFit="1" customWidth="1"/>
    <col min="15119" max="15363" width="11.42578125" style="1"/>
    <col min="15364" max="15365" width="4.28515625" style="1" customWidth="1"/>
    <col min="15366" max="15366" width="5.5703125" style="1" customWidth="1"/>
    <col min="15367" max="15367" width="5.28515625" style="1" customWidth="1"/>
    <col min="15368" max="15368" width="44.7109375" style="1" customWidth="1"/>
    <col min="15369" max="15369" width="15.85546875" style="1" bestFit="1" customWidth="1"/>
    <col min="15370" max="15370" width="17.28515625" style="1" customWidth="1"/>
    <col min="15371" max="15371" width="16.7109375" style="1" customWidth="1"/>
    <col min="15372" max="15372" width="11.42578125" style="1"/>
    <col min="15373" max="15373" width="16.28515625" style="1" bestFit="1" customWidth="1"/>
    <col min="15374" max="15374" width="21.7109375" style="1" bestFit="1" customWidth="1"/>
    <col min="15375" max="15619" width="11.42578125" style="1"/>
    <col min="15620" max="15621" width="4.28515625" style="1" customWidth="1"/>
    <col min="15622" max="15622" width="5.5703125" style="1" customWidth="1"/>
    <col min="15623" max="15623" width="5.28515625" style="1" customWidth="1"/>
    <col min="15624" max="15624" width="44.7109375" style="1" customWidth="1"/>
    <col min="15625" max="15625" width="15.85546875" style="1" bestFit="1" customWidth="1"/>
    <col min="15626" max="15626" width="17.28515625" style="1" customWidth="1"/>
    <col min="15627" max="15627" width="16.7109375" style="1" customWidth="1"/>
    <col min="15628" max="15628" width="11.42578125" style="1"/>
    <col min="15629" max="15629" width="16.28515625" style="1" bestFit="1" customWidth="1"/>
    <col min="15630" max="15630" width="21.7109375" style="1" bestFit="1" customWidth="1"/>
    <col min="15631" max="15875" width="11.42578125" style="1"/>
    <col min="15876" max="15877" width="4.28515625" style="1" customWidth="1"/>
    <col min="15878" max="15878" width="5.5703125" style="1" customWidth="1"/>
    <col min="15879" max="15879" width="5.28515625" style="1" customWidth="1"/>
    <col min="15880" max="15880" width="44.7109375" style="1" customWidth="1"/>
    <col min="15881" max="15881" width="15.85546875" style="1" bestFit="1" customWidth="1"/>
    <col min="15882" max="15882" width="17.28515625" style="1" customWidth="1"/>
    <col min="15883" max="15883" width="16.7109375" style="1" customWidth="1"/>
    <col min="15884" max="15884" width="11.42578125" style="1"/>
    <col min="15885" max="15885" width="16.28515625" style="1" bestFit="1" customWidth="1"/>
    <col min="15886" max="15886" width="21.7109375" style="1" bestFit="1" customWidth="1"/>
    <col min="15887" max="16131" width="11.42578125" style="1"/>
    <col min="16132" max="16133" width="4.28515625" style="1" customWidth="1"/>
    <col min="16134" max="16134" width="5.5703125" style="1" customWidth="1"/>
    <col min="16135" max="16135" width="5.28515625" style="1" customWidth="1"/>
    <col min="16136" max="16136" width="44.7109375" style="1" customWidth="1"/>
    <col min="16137" max="16137" width="15.85546875" style="1" bestFit="1" customWidth="1"/>
    <col min="16138" max="16138" width="17.28515625" style="1" customWidth="1"/>
    <col min="16139" max="16139" width="16.7109375" style="1" customWidth="1"/>
    <col min="16140" max="16140" width="11.42578125" style="1"/>
    <col min="16141" max="16141" width="16.28515625" style="1" bestFit="1" customWidth="1"/>
    <col min="16142" max="16142" width="21.7109375" style="1" bestFit="1" customWidth="1"/>
    <col min="16143" max="16384" width="11.42578125" style="1"/>
  </cols>
  <sheetData>
    <row r="2" spans="1:13" ht="15" x14ac:dyDescent="0.25">
      <c r="A2" s="219"/>
      <c r="B2" s="219"/>
      <c r="C2" s="219"/>
      <c r="D2" s="219"/>
      <c r="E2" s="219"/>
      <c r="F2" s="219"/>
      <c r="G2" s="219"/>
      <c r="H2" s="219"/>
      <c r="I2" s="219"/>
      <c r="J2" s="219"/>
      <c r="K2" s="219"/>
    </row>
    <row r="3" spans="1:13" ht="37.5" customHeight="1" x14ac:dyDescent="0.2">
      <c r="A3" s="220" t="s">
        <v>89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</row>
    <row r="4" spans="1:13" s="73" customFormat="1" ht="18" x14ac:dyDescent="0.2">
      <c r="A4" s="220" t="s">
        <v>29</v>
      </c>
      <c r="B4" s="220"/>
      <c r="C4" s="220"/>
      <c r="D4" s="220"/>
      <c r="E4" s="220"/>
      <c r="F4" s="220"/>
      <c r="G4" s="220"/>
      <c r="H4" s="220"/>
      <c r="I4" s="220"/>
      <c r="J4" s="221"/>
      <c r="K4" s="221"/>
    </row>
    <row r="5" spans="1:13" ht="18" x14ac:dyDescent="0.25">
      <c r="A5" s="74"/>
      <c r="B5" s="75"/>
      <c r="C5" s="75"/>
      <c r="D5" s="75"/>
      <c r="E5" s="75"/>
    </row>
    <row r="6" spans="1:13" ht="39" x14ac:dyDescent="0.25">
      <c r="A6" s="76"/>
      <c r="B6" s="77"/>
      <c r="C6" s="77"/>
      <c r="D6" s="78"/>
      <c r="E6" s="79"/>
      <c r="F6" s="80" t="s">
        <v>74</v>
      </c>
      <c r="G6" s="80" t="s">
        <v>75</v>
      </c>
      <c r="H6" s="80" t="s">
        <v>78</v>
      </c>
      <c r="I6" s="80" t="s">
        <v>90</v>
      </c>
      <c r="J6" s="81" t="s">
        <v>62</v>
      </c>
      <c r="K6" s="81" t="s">
        <v>63</v>
      </c>
      <c r="L6" s="82"/>
    </row>
    <row r="7" spans="1:13" ht="15.75" x14ac:dyDescent="0.25">
      <c r="A7" s="222" t="s">
        <v>30</v>
      </c>
      <c r="B7" s="223"/>
      <c r="C7" s="223"/>
      <c r="D7" s="223"/>
      <c r="E7" s="224"/>
      <c r="F7" s="83">
        <f>SUM(F8:F9)</f>
        <v>635310</v>
      </c>
      <c r="G7" s="152">
        <f>SUM(G8:G9)</f>
        <v>635301.13</v>
      </c>
      <c r="H7" s="207">
        <v>640540.87</v>
      </c>
      <c r="I7" s="207">
        <v>640540.87</v>
      </c>
      <c r="J7" s="83">
        <f t="shared" ref="J7:K7" si="0">SUM(J8:J9)</f>
        <v>653010</v>
      </c>
      <c r="K7" s="83">
        <f t="shared" si="0"/>
        <v>653010</v>
      </c>
      <c r="L7" s="84"/>
    </row>
    <row r="8" spans="1:13" ht="15.75" x14ac:dyDescent="0.25">
      <c r="A8" s="225" t="s">
        <v>31</v>
      </c>
      <c r="B8" s="226"/>
      <c r="C8" s="226"/>
      <c r="D8" s="226"/>
      <c r="E8" s="227"/>
      <c r="F8" s="85">
        <v>635310</v>
      </c>
      <c r="G8" s="153">
        <v>635301.13</v>
      </c>
      <c r="H8" s="208">
        <v>640540.87</v>
      </c>
      <c r="I8" s="208">
        <v>640540.87</v>
      </c>
      <c r="J8" s="85">
        <v>653010</v>
      </c>
      <c r="K8" s="85">
        <v>653010</v>
      </c>
    </row>
    <row r="9" spans="1:13" ht="15.75" x14ac:dyDescent="0.25">
      <c r="A9" s="228" t="s">
        <v>32</v>
      </c>
      <c r="B9" s="227"/>
      <c r="C9" s="227"/>
      <c r="D9" s="227"/>
      <c r="E9" s="227"/>
      <c r="F9" s="85">
        <v>0</v>
      </c>
      <c r="G9" s="153">
        <v>0</v>
      </c>
      <c r="H9" s="208">
        <v>0</v>
      </c>
      <c r="I9" s="208">
        <v>0</v>
      </c>
      <c r="J9" s="85">
        <v>0</v>
      </c>
      <c r="K9" s="85">
        <v>0</v>
      </c>
    </row>
    <row r="10" spans="1:13" ht="15.75" x14ac:dyDescent="0.25">
      <c r="A10" s="86" t="s">
        <v>33</v>
      </c>
      <c r="B10" s="87"/>
      <c r="C10" s="87"/>
      <c r="D10" s="87"/>
      <c r="E10" s="87"/>
      <c r="F10" s="83">
        <f>SUM(F11:F12)</f>
        <v>635310</v>
      </c>
      <c r="G10" s="152">
        <f>SUM(G11:G12)</f>
        <v>678930</v>
      </c>
      <c r="H10" s="207">
        <f>SUM(H11:H12)</f>
        <v>684169.74</v>
      </c>
      <c r="I10" s="207">
        <f>SUM(I11:I12)</f>
        <v>684169.74</v>
      </c>
      <c r="J10" s="83">
        <f t="shared" ref="J10:K10" si="1">SUM(J11:J12)</f>
        <v>653010</v>
      </c>
      <c r="K10" s="83">
        <f t="shared" si="1"/>
        <v>653010</v>
      </c>
    </row>
    <row r="11" spans="1:13" ht="15.75" x14ac:dyDescent="0.25">
      <c r="A11" s="229" t="s">
        <v>34</v>
      </c>
      <c r="B11" s="226"/>
      <c r="C11" s="226"/>
      <c r="D11" s="226"/>
      <c r="E11" s="230"/>
      <c r="F11" s="85">
        <v>595510</v>
      </c>
      <c r="G11" s="153">
        <v>618130</v>
      </c>
      <c r="H11" s="208">
        <v>616369.74</v>
      </c>
      <c r="I11" s="208">
        <v>620970.23999999999</v>
      </c>
      <c r="J11" s="85">
        <v>609210</v>
      </c>
      <c r="K11" s="88">
        <v>611210</v>
      </c>
      <c r="L11" s="63"/>
      <c r="M11" s="63"/>
    </row>
    <row r="12" spans="1:13" ht="15.75" x14ac:dyDescent="0.25">
      <c r="A12" s="228" t="s">
        <v>35</v>
      </c>
      <c r="B12" s="227"/>
      <c r="C12" s="227"/>
      <c r="D12" s="227"/>
      <c r="E12" s="227"/>
      <c r="F12" s="85">
        <v>39800</v>
      </c>
      <c r="G12" s="153">
        <v>60800</v>
      </c>
      <c r="H12" s="208">
        <v>67800</v>
      </c>
      <c r="I12" s="208">
        <v>63199.5</v>
      </c>
      <c r="J12" s="85">
        <v>43800</v>
      </c>
      <c r="K12" s="88">
        <v>41800</v>
      </c>
      <c r="L12" s="63"/>
      <c r="M12" s="63"/>
    </row>
    <row r="13" spans="1:13" ht="15.75" x14ac:dyDescent="0.25">
      <c r="A13" s="231" t="s">
        <v>36</v>
      </c>
      <c r="B13" s="223"/>
      <c r="C13" s="223"/>
      <c r="D13" s="223"/>
      <c r="E13" s="223"/>
      <c r="F13" s="89">
        <f>F7-F10</f>
        <v>0</v>
      </c>
      <c r="G13" s="154">
        <f>G7-G10</f>
        <v>-43628.869999999995</v>
      </c>
      <c r="H13" s="209">
        <f>H7-H10</f>
        <v>-43628.869999999995</v>
      </c>
      <c r="I13" s="209">
        <f>I7-I10</f>
        <v>-43628.869999999995</v>
      </c>
      <c r="J13" s="89">
        <f t="shared" ref="J13:K13" si="2">J7-J10</f>
        <v>0</v>
      </c>
      <c r="K13" s="89">
        <f t="shared" si="2"/>
        <v>0</v>
      </c>
      <c r="M13" s="63"/>
    </row>
    <row r="14" spans="1:13" ht="18" x14ac:dyDescent="0.2">
      <c r="A14" s="220"/>
      <c r="B14" s="232"/>
      <c r="C14" s="232"/>
      <c r="D14" s="232"/>
      <c r="E14" s="232"/>
      <c r="F14" s="233"/>
      <c r="G14" s="233"/>
      <c r="H14" s="233"/>
      <c r="I14" s="233"/>
      <c r="J14" s="233"/>
      <c r="K14" s="233"/>
    </row>
    <row r="15" spans="1:13" ht="39" x14ac:dyDescent="0.25">
      <c r="A15" s="76"/>
      <c r="B15" s="77"/>
      <c r="C15" s="77"/>
      <c r="D15" s="78"/>
      <c r="E15" s="79"/>
      <c r="F15" s="80" t="s">
        <v>74</v>
      </c>
      <c r="G15" s="80" t="s">
        <v>75</v>
      </c>
      <c r="H15" s="80" t="s">
        <v>78</v>
      </c>
      <c r="I15" s="80" t="s">
        <v>90</v>
      </c>
      <c r="J15" s="80" t="s">
        <v>62</v>
      </c>
      <c r="K15" s="81" t="s">
        <v>63</v>
      </c>
      <c r="M15" s="63"/>
    </row>
    <row r="16" spans="1:13" ht="15.75" x14ac:dyDescent="0.25">
      <c r="A16" s="234" t="s">
        <v>37</v>
      </c>
      <c r="B16" s="235"/>
      <c r="C16" s="235"/>
      <c r="D16" s="235"/>
      <c r="E16" s="236"/>
      <c r="F16" s="90">
        <v>0</v>
      </c>
      <c r="G16" s="155">
        <v>43628.87</v>
      </c>
      <c r="H16" s="271">
        <v>43628.87</v>
      </c>
      <c r="I16" s="271">
        <v>43628.87</v>
      </c>
      <c r="J16" s="272">
        <v>0</v>
      </c>
      <c r="K16" s="91">
        <v>0</v>
      </c>
      <c r="M16" s="63"/>
    </row>
    <row r="17" spans="1:14" ht="33.75" customHeight="1" x14ac:dyDescent="0.25">
      <c r="A17" s="216" t="s">
        <v>38</v>
      </c>
      <c r="B17" s="217"/>
      <c r="C17" s="217"/>
      <c r="D17" s="217"/>
      <c r="E17" s="218"/>
      <c r="F17" s="92">
        <v>0</v>
      </c>
      <c r="G17" s="156">
        <v>43628.87</v>
      </c>
      <c r="H17" s="273">
        <v>43628.87</v>
      </c>
      <c r="I17" s="273">
        <v>43628.87</v>
      </c>
      <c r="J17" s="274">
        <v>0</v>
      </c>
      <c r="K17" s="89">
        <v>0</v>
      </c>
      <c r="M17" s="63"/>
    </row>
    <row r="18" spans="1:14" s="68" customFormat="1" ht="18" x14ac:dyDescent="0.25">
      <c r="A18" s="239"/>
      <c r="B18" s="232"/>
      <c r="C18" s="232"/>
      <c r="D18" s="232"/>
      <c r="E18" s="232"/>
      <c r="F18" s="233"/>
      <c r="G18" s="233"/>
      <c r="H18" s="233"/>
      <c r="I18" s="233"/>
      <c r="J18" s="233"/>
      <c r="K18" s="233"/>
      <c r="M18" s="93"/>
    </row>
    <row r="19" spans="1:14" s="68" customFormat="1" ht="39" x14ac:dyDescent="0.25">
      <c r="A19" s="76"/>
      <c r="B19" s="77"/>
      <c r="C19" s="77"/>
      <c r="D19" s="78"/>
      <c r="E19" s="79"/>
      <c r="F19" s="80" t="s">
        <v>74</v>
      </c>
      <c r="G19" s="80" t="s">
        <v>75</v>
      </c>
      <c r="H19" s="80" t="s">
        <v>78</v>
      </c>
      <c r="I19" s="80" t="s">
        <v>90</v>
      </c>
      <c r="J19" s="80" t="s">
        <v>62</v>
      </c>
      <c r="K19" s="81" t="s">
        <v>63</v>
      </c>
      <c r="M19" s="93"/>
      <c r="N19" s="93"/>
    </row>
    <row r="20" spans="1:14" s="68" customFormat="1" ht="18" x14ac:dyDescent="0.25">
      <c r="A20" s="225" t="s">
        <v>39</v>
      </c>
      <c r="B20" s="226"/>
      <c r="C20" s="226"/>
      <c r="D20" s="226"/>
      <c r="E20" s="226"/>
      <c r="F20" s="85">
        <v>0</v>
      </c>
      <c r="G20" s="85">
        <v>0</v>
      </c>
      <c r="H20" s="85">
        <v>0</v>
      </c>
      <c r="I20" s="85">
        <v>0</v>
      </c>
      <c r="J20" s="85">
        <v>0</v>
      </c>
      <c r="K20" s="85">
        <v>0</v>
      </c>
      <c r="M20" s="93"/>
    </row>
    <row r="21" spans="1:14" s="68" customFormat="1" ht="18" x14ac:dyDescent="0.25">
      <c r="A21" s="225" t="s">
        <v>40</v>
      </c>
      <c r="B21" s="226"/>
      <c r="C21" s="226"/>
      <c r="D21" s="226"/>
      <c r="E21" s="226"/>
      <c r="F21" s="85">
        <v>0</v>
      </c>
      <c r="G21" s="85">
        <v>0</v>
      </c>
      <c r="H21" s="85">
        <v>0</v>
      </c>
      <c r="I21" s="85">
        <v>0</v>
      </c>
      <c r="J21" s="85">
        <v>0</v>
      </c>
      <c r="K21" s="85">
        <v>0</v>
      </c>
    </row>
    <row r="22" spans="1:14" s="68" customFormat="1" ht="18" x14ac:dyDescent="0.25">
      <c r="A22" s="231" t="s">
        <v>41</v>
      </c>
      <c r="B22" s="223"/>
      <c r="C22" s="223"/>
      <c r="D22" s="223"/>
      <c r="E22" s="223"/>
      <c r="F22" s="83"/>
      <c r="G22" s="83">
        <v>0</v>
      </c>
      <c r="H22" s="83">
        <v>0</v>
      </c>
      <c r="I22" s="83">
        <v>0</v>
      </c>
      <c r="J22" s="83"/>
      <c r="K22" s="83"/>
      <c r="M22" s="94"/>
      <c r="N22" s="93"/>
    </row>
    <row r="23" spans="1:14" s="68" customFormat="1" ht="18" x14ac:dyDescent="0.25">
      <c r="A23" s="239"/>
      <c r="B23" s="232"/>
      <c r="C23" s="232"/>
      <c r="D23" s="232"/>
      <c r="E23" s="232"/>
      <c r="F23" s="233"/>
      <c r="G23" s="233"/>
      <c r="H23" s="233"/>
      <c r="I23" s="233"/>
      <c r="J23" s="233"/>
      <c r="K23" s="233"/>
    </row>
    <row r="24" spans="1:14" s="68" customFormat="1" ht="18" x14ac:dyDescent="0.25">
      <c r="A24" s="229" t="s">
        <v>42</v>
      </c>
      <c r="B24" s="226"/>
      <c r="C24" s="226"/>
      <c r="D24" s="226"/>
      <c r="E24" s="226"/>
      <c r="F24" s="85">
        <v>0</v>
      </c>
      <c r="G24" s="85"/>
      <c r="H24" s="85">
        <v>0</v>
      </c>
      <c r="I24" s="85">
        <v>0</v>
      </c>
      <c r="J24" s="85">
        <v>0</v>
      </c>
      <c r="K24" s="85">
        <v>0</v>
      </c>
    </row>
    <row r="25" spans="1:14" s="68" customFormat="1" ht="18" x14ac:dyDescent="0.25">
      <c r="A25" s="95"/>
      <c r="B25" s="75"/>
      <c r="C25" s="75"/>
      <c r="D25" s="75"/>
      <c r="E25" s="75"/>
    </row>
    <row r="26" spans="1:14" ht="42" customHeight="1" x14ac:dyDescent="0.25">
      <c r="A26" s="237" t="s">
        <v>43</v>
      </c>
      <c r="B26" s="238"/>
      <c r="C26" s="238"/>
      <c r="D26" s="238"/>
      <c r="E26" s="238"/>
      <c r="F26" s="238"/>
      <c r="G26" s="238"/>
      <c r="H26" s="238"/>
      <c r="I26" s="238"/>
      <c r="J26" s="238"/>
      <c r="K26" s="238"/>
    </row>
    <row r="27" spans="1:14" x14ac:dyDescent="0.2">
      <c r="E27" s="96"/>
    </row>
    <row r="31" spans="1:14" x14ac:dyDescent="0.2">
      <c r="F31" s="63"/>
      <c r="G31" s="63"/>
      <c r="H31" s="63"/>
      <c r="I31" s="63"/>
      <c r="J31" s="63"/>
      <c r="K31" s="63"/>
    </row>
    <row r="32" spans="1:14" x14ac:dyDescent="0.2">
      <c r="F32" s="63"/>
      <c r="G32" s="63"/>
      <c r="H32" s="63"/>
      <c r="I32" s="63"/>
      <c r="J32" s="63"/>
      <c r="K32" s="63"/>
    </row>
    <row r="33" spans="5:11" x14ac:dyDescent="0.2">
      <c r="E33" s="97"/>
      <c r="F33" s="65"/>
      <c r="G33" s="65"/>
      <c r="H33" s="65"/>
      <c r="I33" s="65"/>
      <c r="J33" s="65"/>
      <c r="K33" s="65"/>
    </row>
    <row r="34" spans="5:11" x14ac:dyDescent="0.2">
      <c r="E34" s="97"/>
      <c r="F34" s="63"/>
      <c r="G34" s="63"/>
      <c r="H34" s="63"/>
      <c r="I34" s="63"/>
      <c r="J34" s="63"/>
      <c r="K34" s="63"/>
    </row>
    <row r="35" spans="5:11" x14ac:dyDescent="0.2">
      <c r="E35" s="97"/>
      <c r="F35" s="63"/>
      <c r="G35" s="63"/>
      <c r="H35" s="63"/>
      <c r="I35" s="63"/>
      <c r="J35" s="63"/>
      <c r="K35" s="63"/>
    </row>
    <row r="36" spans="5:11" x14ac:dyDescent="0.2">
      <c r="E36" s="97"/>
      <c r="F36" s="63"/>
      <c r="G36" s="63"/>
      <c r="H36" s="63"/>
      <c r="I36" s="63"/>
      <c r="J36" s="63"/>
      <c r="K36" s="63"/>
    </row>
    <row r="37" spans="5:11" x14ac:dyDescent="0.2">
      <c r="E37" s="97"/>
      <c r="F37" s="63"/>
      <c r="G37" s="63"/>
      <c r="H37" s="63"/>
      <c r="I37" s="63"/>
      <c r="J37" s="63"/>
      <c r="K37" s="63"/>
    </row>
    <row r="38" spans="5:11" x14ac:dyDescent="0.2">
      <c r="E38" s="97"/>
    </row>
    <row r="43" spans="5:11" x14ac:dyDescent="0.2">
      <c r="F43" s="63"/>
      <c r="G43" s="63"/>
      <c r="H43" s="63"/>
      <c r="I43" s="63"/>
    </row>
    <row r="44" spans="5:11" x14ac:dyDescent="0.2">
      <c r="F44" s="63"/>
      <c r="G44" s="63"/>
      <c r="H44" s="63"/>
      <c r="I44" s="63"/>
    </row>
    <row r="45" spans="5:11" x14ac:dyDescent="0.2">
      <c r="F45" s="63"/>
      <c r="G45" s="63"/>
      <c r="H45" s="63"/>
      <c r="I45" s="63"/>
    </row>
  </sheetData>
  <mergeCells count="19">
    <mergeCell ref="A26:K26"/>
    <mergeCell ref="A18:K18"/>
    <mergeCell ref="A20:E20"/>
    <mergeCell ref="A21:E21"/>
    <mergeCell ref="A22:E22"/>
    <mergeCell ref="A23:K23"/>
    <mergeCell ref="A24:E24"/>
    <mergeCell ref="A17:E17"/>
    <mergeCell ref="A2:K2"/>
    <mergeCell ref="A3:K3"/>
    <mergeCell ref="A4:K4"/>
    <mergeCell ref="A7:E7"/>
    <mergeCell ref="A8:E8"/>
    <mergeCell ref="A9:E9"/>
    <mergeCell ref="A11:E11"/>
    <mergeCell ref="A12:E12"/>
    <mergeCell ref="A13:E13"/>
    <mergeCell ref="A14:K14"/>
    <mergeCell ref="A16:E16"/>
  </mergeCells>
  <phoneticPr fontId="36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4C4C3-EBCB-4B38-8041-253C82F6FD8F}">
  <dimension ref="A1:K173"/>
  <sheetViews>
    <sheetView topLeftCell="A4" workbookViewId="0">
      <selection activeCell="F23" sqref="F23"/>
    </sheetView>
  </sheetViews>
  <sheetFormatPr defaultColWidth="11.42578125" defaultRowHeight="12.75" x14ac:dyDescent="0.2"/>
  <cols>
    <col min="1" max="1" width="16" style="38" customWidth="1"/>
    <col min="2" max="2" width="12.140625" style="38" customWidth="1"/>
    <col min="3" max="3" width="10.85546875" style="38" customWidth="1"/>
    <col min="4" max="6" width="12.28515625" style="38" customWidth="1"/>
    <col min="7" max="7" width="13.85546875" style="69" customWidth="1"/>
    <col min="8" max="8" width="14" style="1" customWidth="1"/>
    <col min="9" max="9" width="15" style="1" customWidth="1"/>
    <col min="10" max="10" width="17.5703125" style="1" customWidth="1"/>
    <col min="11" max="11" width="13.28515625" style="1" customWidth="1"/>
    <col min="12" max="12" width="7.85546875" style="1" customWidth="1"/>
    <col min="13" max="13" width="14.28515625" style="1" customWidth="1"/>
    <col min="14" max="14" width="7.85546875" style="1" customWidth="1"/>
    <col min="15" max="259" width="11.42578125" style="1"/>
    <col min="260" max="260" width="16" style="1" customWidth="1"/>
    <col min="261" max="267" width="17.5703125" style="1" customWidth="1"/>
    <col min="268" max="268" width="7.85546875" style="1" customWidth="1"/>
    <col min="269" max="269" width="14.28515625" style="1" customWidth="1"/>
    <col min="270" max="270" width="7.85546875" style="1" customWidth="1"/>
    <col min="271" max="515" width="11.42578125" style="1"/>
    <col min="516" max="516" width="16" style="1" customWidth="1"/>
    <col min="517" max="523" width="17.5703125" style="1" customWidth="1"/>
    <col min="524" max="524" width="7.85546875" style="1" customWidth="1"/>
    <col min="525" max="525" width="14.28515625" style="1" customWidth="1"/>
    <col min="526" max="526" width="7.85546875" style="1" customWidth="1"/>
    <col min="527" max="771" width="11.42578125" style="1"/>
    <col min="772" max="772" width="16" style="1" customWidth="1"/>
    <col min="773" max="779" width="17.5703125" style="1" customWidth="1"/>
    <col min="780" max="780" width="7.85546875" style="1" customWidth="1"/>
    <col min="781" max="781" width="14.28515625" style="1" customWidth="1"/>
    <col min="782" max="782" width="7.85546875" style="1" customWidth="1"/>
    <col min="783" max="1027" width="11.42578125" style="1"/>
    <col min="1028" max="1028" width="16" style="1" customWidth="1"/>
    <col min="1029" max="1035" width="17.5703125" style="1" customWidth="1"/>
    <col min="1036" max="1036" width="7.85546875" style="1" customWidth="1"/>
    <col min="1037" max="1037" width="14.28515625" style="1" customWidth="1"/>
    <col min="1038" max="1038" width="7.85546875" style="1" customWidth="1"/>
    <col min="1039" max="1283" width="11.42578125" style="1"/>
    <col min="1284" max="1284" width="16" style="1" customWidth="1"/>
    <col min="1285" max="1291" width="17.5703125" style="1" customWidth="1"/>
    <col min="1292" max="1292" width="7.85546875" style="1" customWidth="1"/>
    <col min="1293" max="1293" width="14.28515625" style="1" customWidth="1"/>
    <col min="1294" max="1294" width="7.85546875" style="1" customWidth="1"/>
    <col min="1295" max="1539" width="11.42578125" style="1"/>
    <col min="1540" max="1540" width="16" style="1" customWidth="1"/>
    <col min="1541" max="1547" width="17.5703125" style="1" customWidth="1"/>
    <col min="1548" max="1548" width="7.85546875" style="1" customWidth="1"/>
    <col min="1549" max="1549" width="14.28515625" style="1" customWidth="1"/>
    <col min="1550" max="1550" width="7.85546875" style="1" customWidth="1"/>
    <col min="1551" max="1795" width="11.42578125" style="1"/>
    <col min="1796" max="1796" width="16" style="1" customWidth="1"/>
    <col min="1797" max="1803" width="17.5703125" style="1" customWidth="1"/>
    <col min="1804" max="1804" width="7.85546875" style="1" customWidth="1"/>
    <col min="1805" max="1805" width="14.28515625" style="1" customWidth="1"/>
    <col min="1806" max="1806" width="7.85546875" style="1" customWidth="1"/>
    <col min="1807" max="2051" width="11.42578125" style="1"/>
    <col min="2052" max="2052" width="16" style="1" customWidth="1"/>
    <col min="2053" max="2059" width="17.5703125" style="1" customWidth="1"/>
    <col min="2060" max="2060" width="7.85546875" style="1" customWidth="1"/>
    <col min="2061" max="2061" width="14.28515625" style="1" customWidth="1"/>
    <col min="2062" max="2062" width="7.85546875" style="1" customWidth="1"/>
    <col min="2063" max="2307" width="11.42578125" style="1"/>
    <col min="2308" max="2308" width="16" style="1" customWidth="1"/>
    <col min="2309" max="2315" width="17.5703125" style="1" customWidth="1"/>
    <col min="2316" max="2316" width="7.85546875" style="1" customWidth="1"/>
    <col min="2317" max="2317" width="14.28515625" style="1" customWidth="1"/>
    <col min="2318" max="2318" width="7.85546875" style="1" customWidth="1"/>
    <col min="2319" max="2563" width="11.42578125" style="1"/>
    <col min="2564" max="2564" width="16" style="1" customWidth="1"/>
    <col min="2565" max="2571" width="17.5703125" style="1" customWidth="1"/>
    <col min="2572" max="2572" width="7.85546875" style="1" customWidth="1"/>
    <col min="2573" max="2573" width="14.28515625" style="1" customWidth="1"/>
    <col min="2574" max="2574" width="7.85546875" style="1" customWidth="1"/>
    <col min="2575" max="2819" width="11.42578125" style="1"/>
    <col min="2820" max="2820" width="16" style="1" customWidth="1"/>
    <col min="2821" max="2827" width="17.5703125" style="1" customWidth="1"/>
    <col min="2828" max="2828" width="7.85546875" style="1" customWidth="1"/>
    <col min="2829" max="2829" width="14.28515625" style="1" customWidth="1"/>
    <col min="2830" max="2830" width="7.85546875" style="1" customWidth="1"/>
    <col min="2831" max="3075" width="11.42578125" style="1"/>
    <col min="3076" max="3076" width="16" style="1" customWidth="1"/>
    <col min="3077" max="3083" width="17.5703125" style="1" customWidth="1"/>
    <col min="3084" max="3084" width="7.85546875" style="1" customWidth="1"/>
    <col min="3085" max="3085" width="14.28515625" style="1" customWidth="1"/>
    <col min="3086" max="3086" width="7.85546875" style="1" customWidth="1"/>
    <col min="3087" max="3331" width="11.42578125" style="1"/>
    <col min="3332" max="3332" width="16" style="1" customWidth="1"/>
    <col min="3333" max="3339" width="17.5703125" style="1" customWidth="1"/>
    <col min="3340" max="3340" width="7.85546875" style="1" customWidth="1"/>
    <col min="3341" max="3341" width="14.28515625" style="1" customWidth="1"/>
    <col min="3342" max="3342" width="7.85546875" style="1" customWidth="1"/>
    <col min="3343" max="3587" width="11.42578125" style="1"/>
    <col min="3588" max="3588" width="16" style="1" customWidth="1"/>
    <col min="3589" max="3595" width="17.5703125" style="1" customWidth="1"/>
    <col min="3596" max="3596" width="7.85546875" style="1" customWidth="1"/>
    <col min="3597" max="3597" width="14.28515625" style="1" customWidth="1"/>
    <col min="3598" max="3598" width="7.85546875" style="1" customWidth="1"/>
    <col min="3599" max="3843" width="11.42578125" style="1"/>
    <col min="3844" max="3844" width="16" style="1" customWidth="1"/>
    <col min="3845" max="3851" width="17.5703125" style="1" customWidth="1"/>
    <col min="3852" max="3852" width="7.85546875" style="1" customWidth="1"/>
    <col min="3853" max="3853" width="14.28515625" style="1" customWidth="1"/>
    <col min="3854" max="3854" width="7.85546875" style="1" customWidth="1"/>
    <col min="3855" max="4099" width="11.42578125" style="1"/>
    <col min="4100" max="4100" width="16" style="1" customWidth="1"/>
    <col min="4101" max="4107" width="17.5703125" style="1" customWidth="1"/>
    <col min="4108" max="4108" width="7.85546875" style="1" customWidth="1"/>
    <col min="4109" max="4109" width="14.28515625" style="1" customWidth="1"/>
    <col min="4110" max="4110" width="7.85546875" style="1" customWidth="1"/>
    <col min="4111" max="4355" width="11.42578125" style="1"/>
    <col min="4356" max="4356" width="16" style="1" customWidth="1"/>
    <col min="4357" max="4363" width="17.5703125" style="1" customWidth="1"/>
    <col min="4364" max="4364" width="7.85546875" style="1" customWidth="1"/>
    <col min="4365" max="4365" width="14.28515625" style="1" customWidth="1"/>
    <col min="4366" max="4366" width="7.85546875" style="1" customWidth="1"/>
    <col min="4367" max="4611" width="11.42578125" style="1"/>
    <col min="4612" max="4612" width="16" style="1" customWidth="1"/>
    <col min="4613" max="4619" width="17.5703125" style="1" customWidth="1"/>
    <col min="4620" max="4620" width="7.85546875" style="1" customWidth="1"/>
    <col min="4621" max="4621" width="14.28515625" style="1" customWidth="1"/>
    <col min="4622" max="4622" width="7.85546875" style="1" customWidth="1"/>
    <col min="4623" max="4867" width="11.42578125" style="1"/>
    <col min="4868" max="4868" width="16" style="1" customWidth="1"/>
    <col min="4869" max="4875" width="17.5703125" style="1" customWidth="1"/>
    <col min="4876" max="4876" width="7.85546875" style="1" customWidth="1"/>
    <col min="4877" max="4877" width="14.28515625" style="1" customWidth="1"/>
    <col min="4878" max="4878" width="7.85546875" style="1" customWidth="1"/>
    <col min="4879" max="5123" width="11.42578125" style="1"/>
    <col min="5124" max="5124" width="16" style="1" customWidth="1"/>
    <col min="5125" max="5131" width="17.5703125" style="1" customWidth="1"/>
    <col min="5132" max="5132" width="7.85546875" style="1" customWidth="1"/>
    <col min="5133" max="5133" width="14.28515625" style="1" customWidth="1"/>
    <col min="5134" max="5134" width="7.85546875" style="1" customWidth="1"/>
    <col min="5135" max="5379" width="11.42578125" style="1"/>
    <col min="5380" max="5380" width="16" style="1" customWidth="1"/>
    <col min="5381" max="5387" width="17.5703125" style="1" customWidth="1"/>
    <col min="5388" max="5388" width="7.85546875" style="1" customWidth="1"/>
    <col min="5389" max="5389" width="14.28515625" style="1" customWidth="1"/>
    <col min="5390" max="5390" width="7.85546875" style="1" customWidth="1"/>
    <col min="5391" max="5635" width="11.42578125" style="1"/>
    <col min="5636" max="5636" width="16" style="1" customWidth="1"/>
    <col min="5637" max="5643" width="17.5703125" style="1" customWidth="1"/>
    <col min="5644" max="5644" width="7.85546875" style="1" customWidth="1"/>
    <col min="5645" max="5645" width="14.28515625" style="1" customWidth="1"/>
    <col min="5646" max="5646" width="7.85546875" style="1" customWidth="1"/>
    <col min="5647" max="5891" width="11.42578125" style="1"/>
    <col min="5892" max="5892" width="16" style="1" customWidth="1"/>
    <col min="5893" max="5899" width="17.5703125" style="1" customWidth="1"/>
    <col min="5900" max="5900" width="7.85546875" style="1" customWidth="1"/>
    <col min="5901" max="5901" width="14.28515625" style="1" customWidth="1"/>
    <col min="5902" max="5902" width="7.85546875" style="1" customWidth="1"/>
    <col min="5903" max="6147" width="11.42578125" style="1"/>
    <col min="6148" max="6148" width="16" style="1" customWidth="1"/>
    <col min="6149" max="6155" width="17.5703125" style="1" customWidth="1"/>
    <col min="6156" max="6156" width="7.85546875" style="1" customWidth="1"/>
    <col min="6157" max="6157" width="14.28515625" style="1" customWidth="1"/>
    <col min="6158" max="6158" width="7.85546875" style="1" customWidth="1"/>
    <col min="6159" max="6403" width="11.42578125" style="1"/>
    <col min="6404" max="6404" width="16" style="1" customWidth="1"/>
    <col min="6405" max="6411" width="17.5703125" style="1" customWidth="1"/>
    <col min="6412" max="6412" width="7.85546875" style="1" customWidth="1"/>
    <col min="6413" max="6413" width="14.28515625" style="1" customWidth="1"/>
    <col min="6414" max="6414" width="7.85546875" style="1" customWidth="1"/>
    <col min="6415" max="6659" width="11.42578125" style="1"/>
    <col min="6660" max="6660" width="16" style="1" customWidth="1"/>
    <col min="6661" max="6667" width="17.5703125" style="1" customWidth="1"/>
    <col min="6668" max="6668" width="7.85546875" style="1" customWidth="1"/>
    <col min="6669" max="6669" width="14.28515625" style="1" customWidth="1"/>
    <col min="6670" max="6670" width="7.85546875" style="1" customWidth="1"/>
    <col min="6671" max="6915" width="11.42578125" style="1"/>
    <col min="6916" max="6916" width="16" style="1" customWidth="1"/>
    <col min="6917" max="6923" width="17.5703125" style="1" customWidth="1"/>
    <col min="6924" max="6924" width="7.85546875" style="1" customWidth="1"/>
    <col min="6925" max="6925" width="14.28515625" style="1" customWidth="1"/>
    <col min="6926" max="6926" width="7.85546875" style="1" customWidth="1"/>
    <col min="6927" max="7171" width="11.42578125" style="1"/>
    <col min="7172" max="7172" width="16" style="1" customWidth="1"/>
    <col min="7173" max="7179" width="17.5703125" style="1" customWidth="1"/>
    <col min="7180" max="7180" width="7.85546875" style="1" customWidth="1"/>
    <col min="7181" max="7181" width="14.28515625" style="1" customWidth="1"/>
    <col min="7182" max="7182" width="7.85546875" style="1" customWidth="1"/>
    <col min="7183" max="7427" width="11.42578125" style="1"/>
    <col min="7428" max="7428" width="16" style="1" customWidth="1"/>
    <col min="7429" max="7435" width="17.5703125" style="1" customWidth="1"/>
    <col min="7436" max="7436" width="7.85546875" style="1" customWidth="1"/>
    <col min="7437" max="7437" width="14.28515625" style="1" customWidth="1"/>
    <col min="7438" max="7438" width="7.85546875" style="1" customWidth="1"/>
    <col min="7439" max="7683" width="11.42578125" style="1"/>
    <col min="7684" max="7684" width="16" style="1" customWidth="1"/>
    <col min="7685" max="7691" width="17.5703125" style="1" customWidth="1"/>
    <col min="7692" max="7692" width="7.85546875" style="1" customWidth="1"/>
    <col min="7693" max="7693" width="14.28515625" style="1" customWidth="1"/>
    <col min="7694" max="7694" width="7.85546875" style="1" customWidth="1"/>
    <col min="7695" max="7939" width="11.42578125" style="1"/>
    <col min="7940" max="7940" width="16" style="1" customWidth="1"/>
    <col min="7941" max="7947" width="17.5703125" style="1" customWidth="1"/>
    <col min="7948" max="7948" width="7.85546875" style="1" customWidth="1"/>
    <col min="7949" max="7949" width="14.28515625" style="1" customWidth="1"/>
    <col min="7950" max="7950" width="7.85546875" style="1" customWidth="1"/>
    <col min="7951" max="8195" width="11.42578125" style="1"/>
    <col min="8196" max="8196" width="16" style="1" customWidth="1"/>
    <col min="8197" max="8203" width="17.5703125" style="1" customWidth="1"/>
    <col min="8204" max="8204" width="7.85546875" style="1" customWidth="1"/>
    <col min="8205" max="8205" width="14.28515625" style="1" customWidth="1"/>
    <col min="8206" max="8206" width="7.85546875" style="1" customWidth="1"/>
    <col min="8207" max="8451" width="11.42578125" style="1"/>
    <col min="8452" max="8452" width="16" style="1" customWidth="1"/>
    <col min="8453" max="8459" width="17.5703125" style="1" customWidth="1"/>
    <col min="8460" max="8460" width="7.85546875" style="1" customWidth="1"/>
    <col min="8461" max="8461" width="14.28515625" style="1" customWidth="1"/>
    <col min="8462" max="8462" width="7.85546875" style="1" customWidth="1"/>
    <col min="8463" max="8707" width="11.42578125" style="1"/>
    <col min="8708" max="8708" width="16" style="1" customWidth="1"/>
    <col min="8709" max="8715" width="17.5703125" style="1" customWidth="1"/>
    <col min="8716" max="8716" width="7.85546875" style="1" customWidth="1"/>
    <col min="8717" max="8717" width="14.28515625" style="1" customWidth="1"/>
    <col min="8718" max="8718" width="7.85546875" style="1" customWidth="1"/>
    <col min="8719" max="8963" width="11.42578125" style="1"/>
    <col min="8964" max="8964" width="16" style="1" customWidth="1"/>
    <col min="8965" max="8971" width="17.5703125" style="1" customWidth="1"/>
    <col min="8972" max="8972" width="7.85546875" style="1" customWidth="1"/>
    <col min="8973" max="8973" width="14.28515625" style="1" customWidth="1"/>
    <col min="8974" max="8974" width="7.85546875" style="1" customWidth="1"/>
    <col min="8975" max="9219" width="11.42578125" style="1"/>
    <col min="9220" max="9220" width="16" style="1" customWidth="1"/>
    <col min="9221" max="9227" width="17.5703125" style="1" customWidth="1"/>
    <col min="9228" max="9228" width="7.85546875" style="1" customWidth="1"/>
    <col min="9229" max="9229" width="14.28515625" style="1" customWidth="1"/>
    <col min="9230" max="9230" width="7.85546875" style="1" customWidth="1"/>
    <col min="9231" max="9475" width="11.42578125" style="1"/>
    <col min="9476" max="9476" width="16" style="1" customWidth="1"/>
    <col min="9477" max="9483" width="17.5703125" style="1" customWidth="1"/>
    <col min="9484" max="9484" width="7.85546875" style="1" customWidth="1"/>
    <col min="9485" max="9485" width="14.28515625" style="1" customWidth="1"/>
    <col min="9486" max="9486" width="7.85546875" style="1" customWidth="1"/>
    <col min="9487" max="9731" width="11.42578125" style="1"/>
    <col min="9732" max="9732" width="16" style="1" customWidth="1"/>
    <col min="9733" max="9739" width="17.5703125" style="1" customWidth="1"/>
    <col min="9740" max="9740" width="7.85546875" style="1" customWidth="1"/>
    <col min="9741" max="9741" width="14.28515625" style="1" customWidth="1"/>
    <col min="9742" max="9742" width="7.85546875" style="1" customWidth="1"/>
    <col min="9743" max="9987" width="11.42578125" style="1"/>
    <col min="9988" max="9988" width="16" style="1" customWidth="1"/>
    <col min="9989" max="9995" width="17.5703125" style="1" customWidth="1"/>
    <col min="9996" max="9996" width="7.85546875" style="1" customWidth="1"/>
    <col min="9997" max="9997" width="14.28515625" style="1" customWidth="1"/>
    <col min="9998" max="9998" width="7.85546875" style="1" customWidth="1"/>
    <col min="9999" max="10243" width="11.42578125" style="1"/>
    <col min="10244" max="10244" width="16" style="1" customWidth="1"/>
    <col min="10245" max="10251" width="17.5703125" style="1" customWidth="1"/>
    <col min="10252" max="10252" width="7.85546875" style="1" customWidth="1"/>
    <col min="10253" max="10253" width="14.28515625" style="1" customWidth="1"/>
    <col min="10254" max="10254" width="7.85546875" style="1" customWidth="1"/>
    <col min="10255" max="10499" width="11.42578125" style="1"/>
    <col min="10500" max="10500" width="16" style="1" customWidth="1"/>
    <col min="10501" max="10507" width="17.5703125" style="1" customWidth="1"/>
    <col min="10508" max="10508" width="7.85546875" style="1" customWidth="1"/>
    <col min="10509" max="10509" width="14.28515625" style="1" customWidth="1"/>
    <col min="10510" max="10510" width="7.85546875" style="1" customWidth="1"/>
    <col min="10511" max="10755" width="11.42578125" style="1"/>
    <col min="10756" max="10756" width="16" style="1" customWidth="1"/>
    <col min="10757" max="10763" width="17.5703125" style="1" customWidth="1"/>
    <col min="10764" max="10764" width="7.85546875" style="1" customWidth="1"/>
    <col min="10765" max="10765" width="14.28515625" style="1" customWidth="1"/>
    <col min="10766" max="10766" width="7.85546875" style="1" customWidth="1"/>
    <col min="10767" max="11011" width="11.42578125" style="1"/>
    <col min="11012" max="11012" width="16" style="1" customWidth="1"/>
    <col min="11013" max="11019" width="17.5703125" style="1" customWidth="1"/>
    <col min="11020" max="11020" width="7.85546875" style="1" customWidth="1"/>
    <col min="11021" max="11021" width="14.28515625" style="1" customWidth="1"/>
    <col min="11022" max="11022" width="7.85546875" style="1" customWidth="1"/>
    <col min="11023" max="11267" width="11.42578125" style="1"/>
    <col min="11268" max="11268" width="16" style="1" customWidth="1"/>
    <col min="11269" max="11275" width="17.5703125" style="1" customWidth="1"/>
    <col min="11276" max="11276" width="7.85546875" style="1" customWidth="1"/>
    <col min="11277" max="11277" width="14.28515625" style="1" customWidth="1"/>
    <col min="11278" max="11278" width="7.85546875" style="1" customWidth="1"/>
    <col min="11279" max="11523" width="11.42578125" style="1"/>
    <col min="11524" max="11524" width="16" style="1" customWidth="1"/>
    <col min="11525" max="11531" width="17.5703125" style="1" customWidth="1"/>
    <col min="11532" max="11532" width="7.85546875" style="1" customWidth="1"/>
    <col min="11533" max="11533" width="14.28515625" style="1" customWidth="1"/>
    <col min="11534" max="11534" width="7.85546875" style="1" customWidth="1"/>
    <col min="11535" max="11779" width="11.42578125" style="1"/>
    <col min="11780" max="11780" width="16" style="1" customWidth="1"/>
    <col min="11781" max="11787" width="17.5703125" style="1" customWidth="1"/>
    <col min="11788" max="11788" width="7.85546875" style="1" customWidth="1"/>
    <col min="11789" max="11789" width="14.28515625" style="1" customWidth="1"/>
    <col min="11790" max="11790" width="7.85546875" style="1" customWidth="1"/>
    <col min="11791" max="12035" width="11.42578125" style="1"/>
    <col min="12036" max="12036" width="16" style="1" customWidth="1"/>
    <col min="12037" max="12043" width="17.5703125" style="1" customWidth="1"/>
    <col min="12044" max="12044" width="7.85546875" style="1" customWidth="1"/>
    <col min="12045" max="12045" width="14.28515625" style="1" customWidth="1"/>
    <col min="12046" max="12046" width="7.85546875" style="1" customWidth="1"/>
    <col min="12047" max="12291" width="11.42578125" style="1"/>
    <col min="12292" max="12292" width="16" style="1" customWidth="1"/>
    <col min="12293" max="12299" width="17.5703125" style="1" customWidth="1"/>
    <col min="12300" max="12300" width="7.85546875" style="1" customWidth="1"/>
    <col min="12301" max="12301" width="14.28515625" style="1" customWidth="1"/>
    <col min="12302" max="12302" width="7.85546875" style="1" customWidth="1"/>
    <col min="12303" max="12547" width="11.42578125" style="1"/>
    <col min="12548" max="12548" width="16" style="1" customWidth="1"/>
    <col min="12549" max="12555" width="17.5703125" style="1" customWidth="1"/>
    <col min="12556" max="12556" width="7.85546875" style="1" customWidth="1"/>
    <col min="12557" max="12557" width="14.28515625" style="1" customWidth="1"/>
    <col min="12558" max="12558" width="7.85546875" style="1" customWidth="1"/>
    <col min="12559" max="12803" width="11.42578125" style="1"/>
    <col min="12804" max="12804" width="16" style="1" customWidth="1"/>
    <col min="12805" max="12811" width="17.5703125" style="1" customWidth="1"/>
    <col min="12812" max="12812" width="7.85546875" style="1" customWidth="1"/>
    <col min="12813" max="12813" width="14.28515625" style="1" customWidth="1"/>
    <col min="12814" max="12814" width="7.85546875" style="1" customWidth="1"/>
    <col min="12815" max="13059" width="11.42578125" style="1"/>
    <col min="13060" max="13060" width="16" style="1" customWidth="1"/>
    <col min="13061" max="13067" width="17.5703125" style="1" customWidth="1"/>
    <col min="13068" max="13068" width="7.85546875" style="1" customWidth="1"/>
    <col min="13069" max="13069" width="14.28515625" style="1" customWidth="1"/>
    <col min="13070" max="13070" width="7.85546875" style="1" customWidth="1"/>
    <col min="13071" max="13315" width="11.42578125" style="1"/>
    <col min="13316" max="13316" width="16" style="1" customWidth="1"/>
    <col min="13317" max="13323" width="17.5703125" style="1" customWidth="1"/>
    <col min="13324" max="13324" width="7.85546875" style="1" customWidth="1"/>
    <col min="13325" max="13325" width="14.28515625" style="1" customWidth="1"/>
    <col min="13326" max="13326" width="7.85546875" style="1" customWidth="1"/>
    <col min="13327" max="13571" width="11.42578125" style="1"/>
    <col min="13572" max="13572" width="16" style="1" customWidth="1"/>
    <col min="13573" max="13579" width="17.5703125" style="1" customWidth="1"/>
    <col min="13580" max="13580" width="7.85546875" style="1" customWidth="1"/>
    <col min="13581" max="13581" width="14.28515625" style="1" customWidth="1"/>
    <col min="13582" max="13582" width="7.85546875" style="1" customWidth="1"/>
    <col min="13583" max="13827" width="11.42578125" style="1"/>
    <col min="13828" max="13828" width="16" style="1" customWidth="1"/>
    <col min="13829" max="13835" width="17.5703125" style="1" customWidth="1"/>
    <col min="13836" max="13836" width="7.85546875" style="1" customWidth="1"/>
    <col min="13837" max="13837" width="14.28515625" style="1" customWidth="1"/>
    <col min="13838" max="13838" width="7.85546875" style="1" customWidth="1"/>
    <col min="13839" max="14083" width="11.42578125" style="1"/>
    <col min="14084" max="14084" width="16" style="1" customWidth="1"/>
    <col min="14085" max="14091" width="17.5703125" style="1" customWidth="1"/>
    <col min="14092" max="14092" width="7.85546875" style="1" customWidth="1"/>
    <col min="14093" max="14093" width="14.28515625" style="1" customWidth="1"/>
    <col min="14094" max="14094" width="7.85546875" style="1" customWidth="1"/>
    <col min="14095" max="14339" width="11.42578125" style="1"/>
    <col min="14340" max="14340" width="16" style="1" customWidth="1"/>
    <col min="14341" max="14347" width="17.5703125" style="1" customWidth="1"/>
    <col min="14348" max="14348" width="7.85546875" style="1" customWidth="1"/>
    <col min="14349" max="14349" width="14.28515625" style="1" customWidth="1"/>
    <col min="14350" max="14350" width="7.85546875" style="1" customWidth="1"/>
    <col min="14351" max="14595" width="11.42578125" style="1"/>
    <col min="14596" max="14596" width="16" style="1" customWidth="1"/>
    <col min="14597" max="14603" width="17.5703125" style="1" customWidth="1"/>
    <col min="14604" max="14604" width="7.85546875" style="1" customWidth="1"/>
    <col min="14605" max="14605" width="14.28515625" style="1" customWidth="1"/>
    <col min="14606" max="14606" width="7.85546875" style="1" customWidth="1"/>
    <col min="14607" max="14851" width="11.42578125" style="1"/>
    <col min="14852" max="14852" width="16" style="1" customWidth="1"/>
    <col min="14853" max="14859" width="17.5703125" style="1" customWidth="1"/>
    <col min="14860" max="14860" width="7.85546875" style="1" customWidth="1"/>
    <col min="14861" max="14861" width="14.28515625" style="1" customWidth="1"/>
    <col min="14862" max="14862" width="7.85546875" style="1" customWidth="1"/>
    <col min="14863" max="15107" width="11.42578125" style="1"/>
    <col min="15108" max="15108" width="16" style="1" customWidth="1"/>
    <col min="15109" max="15115" width="17.5703125" style="1" customWidth="1"/>
    <col min="15116" max="15116" width="7.85546875" style="1" customWidth="1"/>
    <col min="15117" max="15117" width="14.28515625" style="1" customWidth="1"/>
    <col min="15118" max="15118" width="7.85546875" style="1" customWidth="1"/>
    <col min="15119" max="15363" width="11.42578125" style="1"/>
    <col min="15364" max="15364" width="16" style="1" customWidth="1"/>
    <col min="15365" max="15371" width="17.5703125" style="1" customWidth="1"/>
    <col min="15372" max="15372" width="7.85546875" style="1" customWidth="1"/>
    <col min="15373" max="15373" width="14.28515625" style="1" customWidth="1"/>
    <col min="15374" max="15374" width="7.85546875" style="1" customWidth="1"/>
    <col min="15375" max="15619" width="11.42578125" style="1"/>
    <col min="15620" max="15620" width="16" style="1" customWidth="1"/>
    <col min="15621" max="15627" width="17.5703125" style="1" customWidth="1"/>
    <col min="15628" max="15628" width="7.85546875" style="1" customWidth="1"/>
    <col min="15629" max="15629" width="14.28515625" style="1" customWidth="1"/>
    <col min="15630" max="15630" width="7.85546875" style="1" customWidth="1"/>
    <col min="15631" max="15875" width="11.42578125" style="1"/>
    <col min="15876" max="15876" width="16" style="1" customWidth="1"/>
    <col min="15877" max="15883" width="17.5703125" style="1" customWidth="1"/>
    <col min="15884" max="15884" width="7.85546875" style="1" customWidth="1"/>
    <col min="15885" max="15885" width="14.28515625" style="1" customWidth="1"/>
    <col min="15886" max="15886" width="7.85546875" style="1" customWidth="1"/>
    <col min="15887" max="16131" width="11.42578125" style="1"/>
    <col min="16132" max="16132" width="16" style="1" customWidth="1"/>
    <col min="16133" max="16139" width="17.5703125" style="1" customWidth="1"/>
    <col min="16140" max="16140" width="7.85546875" style="1" customWidth="1"/>
    <col min="16141" max="16141" width="14.28515625" style="1" customWidth="1"/>
    <col min="16142" max="16142" width="7.85546875" style="1" customWidth="1"/>
    <col min="16143" max="16384" width="11.42578125" style="1"/>
  </cols>
  <sheetData>
    <row r="1" spans="1:11" ht="24" customHeight="1" x14ac:dyDescent="0.2">
      <c r="A1" s="220" t="s">
        <v>91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</row>
    <row r="2" spans="1:11" s="11" customFormat="1" ht="13.5" thickBot="1" x14ac:dyDescent="0.25">
      <c r="A2" s="10"/>
      <c r="K2" s="12" t="s">
        <v>20</v>
      </c>
    </row>
    <row r="3" spans="1:11" s="11" customFormat="1" ht="26.25" customHeight="1" thickBot="1" x14ac:dyDescent="0.25">
      <c r="A3" s="100" t="s">
        <v>21</v>
      </c>
      <c r="B3" s="245" t="s">
        <v>25</v>
      </c>
      <c r="C3" s="246"/>
      <c r="D3" s="246"/>
      <c r="E3" s="246"/>
      <c r="F3" s="246"/>
      <c r="G3" s="246"/>
      <c r="H3" s="246"/>
      <c r="I3" s="246"/>
      <c r="J3" s="246"/>
      <c r="K3" s="247"/>
    </row>
    <row r="4" spans="1:11" s="11" customFormat="1" ht="60.75" thickBot="1" x14ac:dyDescent="0.25">
      <c r="A4" s="101" t="s">
        <v>22</v>
      </c>
      <c r="B4" s="102" t="s">
        <v>66</v>
      </c>
      <c r="C4" s="103" t="s">
        <v>67</v>
      </c>
      <c r="D4" s="115" t="s">
        <v>76</v>
      </c>
      <c r="E4" s="115" t="s">
        <v>82</v>
      </c>
      <c r="F4" s="191" t="s">
        <v>92</v>
      </c>
      <c r="G4" s="103" t="s">
        <v>68</v>
      </c>
      <c r="H4" s="103" t="s">
        <v>69</v>
      </c>
      <c r="I4" s="103" t="s">
        <v>70</v>
      </c>
      <c r="J4" s="103" t="s">
        <v>23</v>
      </c>
      <c r="K4" s="104" t="s">
        <v>8</v>
      </c>
    </row>
    <row r="5" spans="1:11" s="11" customFormat="1" ht="12.75" customHeight="1" x14ac:dyDescent="0.2">
      <c r="A5" s="13">
        <v>636</v>
      </c>
      <c r="B5" s="125"/>
      <c r="C5" s="126"/>
      <c r="D5" s="127"/>
      <c r="E5" s="127"/>
      <c r="F5" s="192"/>
      <c r="G5" s="128"/>
      <c r="H5" s="129"/>
      <c r="I5" s="129"/>
      <c r="J5" s="130"/>
      <c r="K5" s="131"/>
    </row>
    <row r="6" spans="1:11" s="11" customFormat="1" ht="12.75" customHeight="1" x14ac:dyDescent="0.2">
      <c r="A6" s="14">
        <v>63622</v>
      </c>
      <c r="B6" s="132"/>
      <c r="C6" s="133"/>
      <c r="D6" s="134"/>
      <c r="E6" s="134"/>
      <c r="F6" s="193"/>
      <c r="G6" s="135"/>
      <c r="H6" s="136">
        <v>20000</v>
      </c>
      <c r="I6" s="136"/>
      <c r="J6" s="137"/>
      <c r="K6" s="138"/>
    </row>
    <row r="7" spans="1:11" s="11" customFormat="1" ht="12.75" customHeight="1" x14ac:dyDescent="0.2">
      <c r="A7" s="14">
        <v>63623</v>
      </c>
      <c r="B7" s="132"/>
      <c r="C7" s="133"/>
      <c r="D7" s="134"/>
      <c r="E7" s="134"/>
      <c r="F7" s="193"/>
      <c r="G7" s="135"/>
      <c r="H7" s="136">
        <v>5000</v>
      </c>
      <c r="I7" s="136"/>
      <c r="J7" s="137"/>
      <c r="K7" s="138"/>
    </row>
    <row r="8" spans="1:11" s="11" customFormat="1" x14ac:dyDescent="0.2">
      <c r="A8" s="15">
        <v>641</v>
      </c>
      <c r="B8" s="139"/>
      <c r="C8" s="140"/>
      <c r="D8" s="141"/>
      <c r="E8" s="141"/>
      <c r="F8" s="194"/>
      <c r="G8" s="140"/>
      <c r="H8" s="140"/>
      <c r="I8" s="140"/>
      <c r="J8" s="142"/>
      <c r="K8" s="143"/>
    </row>
    <row r="9" spans="1:11" s="11" customFormat="1" x14ac:dyDescent="0.2">
      <c r="A9" s="20">
        <v>64132</v>
      </c>
      <c r="B9" s="139"/>
      <c r="C9" s="140">
        <v>10</v>
      </c>
      <c r="D9" s="141">
        <v>1.1299999999999999</v>
      </c>
      <c r="E9" s="141">
        <v>0.87</v>
      </c>
      <c r="F9" s="194">
        <v>0.87</v>
      </c>
      <c r="G9" s="140"/>
      <c r="H9" s="140"/>
      <c r="I9" s="140"/>
      <c r="J9" s="142"/>
      <c r="K9" s="143"/>
    </row>
    <row r="10" spans="1:11" s="11" customFormat="1" x14ac:dyDescent="0.2">
      <c r="A10" s="15">
        <v>652</v>
      </c>
      <c r="B10" s="139"/>
      <c r="C10" s="140"/>
      <c r="D10" s="141"/>
      <c r="E10" s="141"/>
      <c r="F10" s="194"/>
      <c r="G10" s="140"/>
      <c r="H10" s="140"/>
      <c r="I10" s="140"/>
      <c r="J10" s="142"/>
      <c r="K10" s="143"/>
    </row>
    <row r="11" spans="1:11" s="11" customFormat="1" x14ac:dyDescent="0.2">
      <c r="A11" s="20">
        <v>65269</v>
      </c>
      <c r="B11" s="139"/>
      <c r="C11" s="140"/>
      <c r="D11" s="141"/>
      <c r="E11" s="141"/>
      <c r="F11" s="194"/>
      <c r="G11" s="140">
        <v>16500</v>
      </c>
      <c r="H11" s="140"/>
      <c r="I11" s="140"/>
      <c r="J11" s="142"/>
      <c r="K11" s="143"/>
    </row>
    <row r="12" spans="1:11" s="11" customFormat="1" x14ac:dyDescent="0.2">
      <c r="A12" s="15">
        <v>661</v>
      </c>
      <c r="B12" s="139"/>
      <c r="C12" s="140"/>
      <c r="D12" s="141"/>
      <c r="E12" s="141"/>
      <c r="F12" s="194"/>
      <c r="G12" s="140"/>
      <c r="H12" s="140"/>
      <c r="I12" s="140"/>
      <c r="J12" s="142"/>
      <c r="K12" s="143"/>
    </row>
    <row r="13" spans="1:11" s="11" customFormat="1" x14ac:dyDescent="0.2">
      <c r="A13" s="20">
        <v>66151</v>
      </c>
      <c r="B13" s="139"/>
      <c r="C13" s="140">
        <v>131800</v>
      </c>
      <c r="D13" s="141">
        <v>131800</v>
      </c>
      <c r="E13" s="141">
        <v>137040</v>
      </c>
      <c r="F13" s="194">
        <v>137040</v>
      </c>
      <c r="G13" s="140"/>
      <c r="H13" s="140"/>
      <c r="I13" s="140"/>
      <c r="J13" s="142"/>
      <c r="K13" s="143"/>
    </row>
    <row r="14" spans="1:11" s="11" customFormat="1" x14ac:dyDescent="0.2">
      <c r="A14" s="15">
        <v>663</v>
      </c>
      <c r="B14" s="139"/>
      <c r="C14" s="140"/>
      <c r="D14" s="141"/>
      <c r="E14" s="141"/>
      <c r="F14" s="194"/>
      <c r="G14" s="140"/>
      <c r="H14" s="140"/>
      <c r="I14" s="140"/>
      <c r="J14" s="142"/>
      <c r="K14" s="143"/>
    </row>
    <row r="15" spans="1:11" s="11" customFormat="1" x14ac:dyDescent="0.2">
      <c r="A15" s="20">
        <v>66324</v>
      </c>
      <c r="B15" s="139"/>
      <c r="C15" s="140"/>
      <c r="D15" s="141"/>
      <c r="E15" s="141"/>
      <c r="F15" s="194"/>
      <c r="G15" s="140"/>
      <c r="H15" s="140"/>
      <c r="I15" s="140">
        <v>2000</v>
      </c>
      <c r="J15" s="142"/>
      <c r="K15" s="143"/>
    </row>
    <row r="16" spans="1:11" s="11" customFormat="1" x14ac:dyDescent="0.2">
      <c r="A16" s="15">
        <v>671</v>
      </c>
      <c r="B16" s="139"/>
      <c r="C16" s="140"/>
      <c r="D16" s="141"/>
      <c r="E16" s="141"/>
      <c r="F16" s="194"/>
      <c r="G16" s="140"/>
      <c r="H16" s="140"/>
      <c r="I16" s="140"/>
      <c r="J16" s="142"/>
      <c r="K16" s="143"/>
    </row>
    <row r="17" spans="1:11" s="11" customFormat="1" x14ac:dyDescent="0.2">
      <c r="A17" s="20">
        <v>67111</v>
      </c>
      <c r="B17" s="139">
        <v>450000</v>
      </c>
      <c r="C17" s="140"/>
      <c r="D17" s="141"/>
      <c r="E17" s="141"/>
      <c r="F17" s="194"/>
      <c r="G17" s="140"/>
      <c r="H17" s="140"/>
      <c r="I17" s="140"/>
      <c r="J17" s="142"/>
      <c r="K17" s="143"/>
    </row>
    <row r="18" spans="1:11" s="11" customFormat="1" x14ac:dyDescent="0.2">
      <c r="A18" s="20">
        <v>67121</v>
      </c>
      <c r="B18" s="144">
        <v>10000</v>
      </c>
      <c r="C18" s="140"/>
      <c r="D18" s="141"/>
      <c r="E18" s="141"/>
      <c r="F18" s="194"/>
      <c r="G18" s="140"/>
      <c r="H18" s="140"/>
      <c r="I18" s="140"/>
      <c r="J18" s="142"/>
      <c r="K18" s="143"/>
    </row>
    <row r="19" spans="1:11" s="11" customFormat="1" x14ac:dyDescent="0.2">
      <c r="A19" s="114">
        <v>922</v>
      </c>
      <c r="B19" s="121">
        <v>21063.01</v>
      </c>
      <c r="C19" s="122"/>
      <c r="D19" s="122">
        <v>19119.55</v>
      </c>
      <c r="E19" s="122">
        <v>19119.55</v>
      </c>
      <c r="F19" s="122">
        <v>19119.55</v>
      </c>
      <c r="G19" s="122">
        <v>3446.31</v>
      </c>
      <c r="H19" s="122"/>
      <c r="I19" s="122"/>
      <c r="J19" s="123"/>
      <c r="K19" s="124"/>
    </row>
    <row r="20" spans="1:11" s="11" customFormat="1" ht="13.5" thickBot="1" x14ac:dyDescent="0.25">
      <c r="A20" s="21"/>
      <c r="B20" s="145"/>
      <c r="C20" s="146"/>
      <c r="D20" s="147"/>
      <c r="E20" s="147"/>
      <c r="F20" s="195"/>
      <c r="G20" s="146"/>
      <c r="H20" s="146"/>
      <c r="I20" s="146"/>
      <c r="J20" s="148"/>
      <c r="K20" s="149"/>
    </row>
    <row r="21" spans="1:11" s="11" customFormat="1" ht="30" customHeight="1" thickBot="1" x14ac:dyDescent="0.25">
      <c r="A21" s="26" t="s">
        <v>24</v>
      </c>
      <c r="B21" s="150">
        <f t="shared" ref="B21:K21" si="0">SUM(B5:B20)</f>
        <v>481063.01</v>
      </c>
      <c r="C21" s="150">
        <f t="shared" si="0"/>
        <v>131810</v>
      </c>
      <c r="D21" s="151">
        <f>SUM(D5:D20)</f>
        <v>150920.68</v>
      </c>
      <c r="E21" s="151">
        <f>SUM(E5:E20)</f>
        <v>156160.41999999998</v>
      </c>
      <c r="F21" s="196">
        <f>SUM(F5:F20)</f>
        <v>156160.41999999998</v>
      </c>
      <c r="G21" s="150">
        <f t="shared" si="0"/>
        <v>19946.310000000001</v>
      </c>
      <c r="H21" s="150">
        <f t="shared" si="0"/>
        <v>25000</v>
      </c>
      <c r="I21" s="150">
        <f t="shared" si="0"/>
        <v>2000</v>
      </c>
      <c r="J21" s="150">
        <f t="shared" si="0"/>
        <v>0</v>
      </c>
      <c r="K21" s="150">
        <f t="shared" si="0"/>
        <v>0</v>
      </c>
    </row>
    <row r="22" spans="1:11" s="11" customFormat="1" ht="28.5" customHeight="1" thickBot="1" x14ac:dyDescent="0.25">
      <c r="A22" s="26" t="s">
        <v>26</v>
      </c>
      <c r="B22" s="248">
        <f>SUM(B21,F21,G21,H21,I21,J21,K21)</f>
        <v>684169.74</v>
      </c>
      <c r="C22" s="249"/>
      <c r="D22" s="249"/>
      <c r="E22" s="249"/>
      <c r="F22" s="249"/>
      <c r="G22" s="249"/>
      <c r="H22" s="249"/>
      <c r="I22" s="249"/>
      <c r="J22" s="249"/>
      <c r="K22" s="250"/>
    </row>
    <row r="23" spans="1:11" ht="96" customHeight="1" thickBot="1" x14ac:dyDescent="0.25">
      <c r="A23" s="28"/>
      <c r="B23" s="28"/>
      <c r="C23" s="28"/>
      <c r="D23" s="28"/>
      <c r="E23" s="28"/>
      <c r="F23" s="28"/>
      <c r="G23" s="29"/>
      <c r="H23" s="30"/>
      <c r="K23" s="12"/>
    </row>
    <row r="24" spans="1:11" ht="26.25" customHeight="1" thickBot="1" x14ac:dyDescent="0.25">
      <c r="A24" s="105" t="s">
        <v>21</v>
      </c>
      <c r="B24" s="251" t="s">
        <v>27</v>
      </c>
      <c r="C24" s="252"/>
      <c r="D24" s="252"/>
      <c r="E24" s="252"/>
      <c r="F24" s="252"/>
      <c r="G24" s="252"/>
      <c r="H24" s="252"/>
      <c r="I24" s="252"/>
      <c r="J24" s="252"/>
      <c r="K24" s="253"/>
    </row>
    <row r="25" spans="1:11" ht="60.75" thickBot="1" x14ac:dyDescent="0.25">
      <c r="A25" s="106" t="s">
        <v>22</v>
      </c>
      <c r="B25" s="102" t="s">
        <v>66</v>
      </c>
      <c r="C25" s="103" t="s">
        <v>67</v>
      </c>
      <c r="D25" s="103"/>
      <c r="E25" s="103"/>
      <c r="F25" s="103"/>
      <c r="G25" s="103" t="s">
        <v>68</v>
      </c>
      <c r="H25" s="103" t="s">
        <v>69</v>
      </c>
      <c r="I25" s="103" t="s">
        <v>70</v>
      </c>
      <c r="J25" s="103" t="s">
        <v>23</v>
      </c>
      <c r="K25" s="104" t="s">
        <v>8</v>
      </c>
    </row>
    <row r="26" spans="1:11" x14ac:dyDescent="0.2">
      <c r="A26" s="31">
        <v>63</v>
      </c>
      <c r="B26" s="32"/>
      <c r="C26" s="33"/>
      <c r="D26" s="33"/>
      <c r="E26" s="33"/>
      <c r="F26" s="33"/>
      <c r="G26" s="34"/>
      <c r="H26" s="35">
        <v>25000</v>
      </c>
      <c r="I26" s="35"/>
      <c r="J26" s="36"/>
      <c r="K26" s="37"/>
    </row>
    <row r="27" spans="1:11" x14ac:dyDescent="0.2">
      <c r="A27" s="20">
        <v>64</v>
      </c>
      <c r="B27" s="16"/>
      <c r="C27" s="17">
        <v>10</v>
      </c>
      <c r="D27" s="17"/>
      <c r="E27" s="17"/>
      <c r="F27" s="17"/>
      <c r="G27" s="17"/>
      <c r="H27" s="17"/>
      <c r="I27" s="17"/>
      <c r="J27" s="18"/>
      <c r="K27" s="19"/>
    </row>
    <row r="28" spans="1:11" x14ac:dyDescent="0.2">
      <c r="A28" s="20">
        <v>65</v>
      </c>
      <c r="B28" s="16"/>
      <c r="C28" s="17"/>
      <c r="D28" s="17"/>
      <c r="E28" s="17"/>
      <c r="F28" s="17"/>
      <c r="G28" s="17">
        <v>16000</v>
      </c>
      <c r="H28" s="17"/>
      <c r="I28" s="17"/>
      <c r="J28" s="18"/>
      <c r="K28" s="19"/>
    </row>
    <row r="29" spans="1:11" x14ac:dyDescent="0.2">
      <c r="A29" s="20">
        <v>66</v>
      </c>
      <c r="B29" s="16"/>
      <c r="C29" s="17">
        <v>100000</v>
      </c>
      <c r="D29" s="17"/>
      <c r="E29" s="17"/>
      <c r="F29" s="17"/>
      <c r="G29" s="17"/>
      <c r="H29" s="17"/>
      <c r="I29" s="17">
        <v>2000</v>
      </c>
      <c r="J29" s="18"/>
      <c r="K29" s="19"/>
    </row>
    <row r="30" spans="1:11" x14ac:dyDescent="0.2">
      <c r="A30" s="20">
        <v>67</v>
      </c>
      <c r="B30" s="16">
        <v>510000</v>
      </c>
      <c r="C30" s="17"/>
      <c r="D30" s="17"/>
      <c r="E30" s="17"/>
      <c r="F30" s="17"/>
      <c r="G30" s="17"/>
      <c r="H30" s="17"/>
      <c r="I30" s="17"/>
      <c r="J30" s="18"/>
      <c r="K30" s="19"/>
    </row>
    <row r="31" spans="1:11" x14ac:dyDescent="0.2">
      <c r="A31" s="20"/>
      <c r="B31" s="16"/>
      <c r="C31" s="17"/>
      <c r="D31" s="17"/>
      <c r="E31" s="17"/>
      <c r="F31" s="17"/>
      <c r="G31" s="17"/>
      <c r="H31" s="17"/>
      <c r="I31" s="17"/>
      <c r="J31" s="18"/>
      <c r="K31" s="19"/>
    </row>
    <row r="32" spans="1:11" x14ac:dyDescent="0.2">
      <c r="A32" s="20"/>
      <c r="B32" s="16"/>
      <c r="C32" s="17"/>
      <c r="D32" s="17"/>
      <c r="E32" s="17"/>
      <c r="F32" s="17"/>
      <c r="G32" s="17"/>
      <c r="H32" s="17"/>
      <c r="I32" s="17"/>
      <c r="J32" s="18"/>
      <c r="K32" s="19"/>
    </row>
    <row r="33" spans="1:11" ht="13.5" thickBot="1" x14ac:dyDescent="0.25">
      <c r="A33" s="21"/>
      <c r="B33" s="22"/>
      <c r="C33" s="23"/>
      <c r="D33" s="23"/>
      <c r="E33" s="23"/>
      <c r="F33" s="23"/>
      <c r="G33" s="23"/>
      <c r="H33" s="23"/>
      <c r="I33" s="23"/>
      <c r="J33" s="24"/>
      <c r="K33" s="25"/>
    </row>
    <row r="34" spans="1:11" s="11" customFormat="1" ht="30" customHeight="1" thickBot="1" x14ac:dyDescent="0.25">
      <c r="A34" s="26" t="s">
        <v>24</v>
      </c>
      <c r="B34" s="27">
        <f>SUM(B26:B33)</f>
        <v>510000</v>
      </c>
      <c r="C34" s="27">
        <f t="shared" ref="C34:K34" si="1">SUM(C26:C33)</f>
        <v>100010</v>
      </c>
      <c r="D34" s="27"/>
      <c r="E34" s="27"/>
      <c r="F34" s="27"/>
      <c r="G34" s="27">
        <f t="shared" si="1"/>
        <v>16000</v>
      </c>
      <c r="H34" s="27">
        <f t="shared" si="1"/>
        <v>25000</v>
      </c>
      <c r="I34" s="27">
        <f t="shared" si="1"/>
        <v>2000</v>
      </c>
      <c r="J34" s="27">
        <f t="shared" si="1"/>
        <v>0</v>
      </c>
      <c r="K34" s="27">
        <f t="shared" si="1"/>
        <v>0</v>
      </c>
    </row>
    <row r="35" spans="1:11" s="11" customFormat="1" ht="28.5" customHeight="1" thickBot="1" x14ac:dyDescent="0.25">
      <c r="A35" s="26" t="s">
        <v>28</v>
      </c>
      <c r="B35" s="240">
        <f>B34+C34+G34+H34+I34+J34+K34</f>
        <v>653010</v>
      </c>
      <c r="C35" s="241"/>
      <c r="D35" s="241"/>
      <c r="E35" s="241"/>
      <c r="F35" s="241"/>
      <c r="G35" s="241"/>
      <c r="H35" s="241"/>
      <c r="I35" s="241"/>
      <c r="J35" s="241"/>
      <c r="K35" s="242"/>
    </row>
    <row r="36" spans="1:11" ht="13.5" thickBot="1" x14ac:dyDescent="0.25">
      <c r="G36" s="39"/>
      <c r="H36" s="40"/>
    </row>
    <row r="37" spans="1:11" ht="26.25" customHeight="1" thickBot="1" x14ac:dyDescent="0.25">
      <c r="A37" s="105" t="s">
        <v>21</v>
      </c>
      <c r="B37" s="254" t="s">
        <v>64</v>
      </c>
      <c r="C37" s="255"/>
      <c r="D37" s="255"/>
      <c r="E37" s="255"/>
      <c r="F37" s="255"/>
      <c r="G37" s="255"/>
      <c r="H37" s="255"/>
      <c r="I37" s="255"/>
      <c r="J37" s="255"/>
      <c r="K37" s="256"/>
    </row>
    <row r="38" spans="1:11" ht="60.75" thickBot="1" x14ac:dyDescent="0.25">
      <c r="A38" s="106" t="s">
        <v>22</v>
      </c>
      <c r="B38" s="102" t="s">
        <v>66</v>
      </c>
      <c r="C38" s="103" t="s">
        <v>67</v>
      </c>
      <c r="D38" s="103"/>
      <c r="E38" s="103"/>
      <c r="F38" s="103"/>
      <c r="G38" s="103" t="s">
        <v>68</v>
      </c>
      <c r="H38" s="103" t="s">
        <v>69</v>
      </c>
      <c r="I38" s="103" t="s">
        <v>70</v>
      </c>
      <c r="J38" s="103" t="s">
        <v>23</v>
      </c>
      <c r="K38" s="104" t="s">
        <v>8</v>
      </c>
    </row>
    <row r="39" spans="1:11" x14ac:dyDescent="0.2">
      <c r="A39" s="31">
        <v>63</v>
      </c>
      <c r="B39" s="32"/>
      <c r="C39" s="33"/>
      <c r="D39" s="33"/>
      <c r="E39" s="33"/>
      <c r="F39" s="33"/>
      <c r="G39" s="34"/>
      <c r="H39" s="35">
        <v>25000</v>
      </c>
      <c r="I39" s="35"/>
      <c r="J39" s="36"/>
      <c r="K39" s="37"/>
    </row>
    <row r="40" spans="1:11" x14ac:dyDescent="0.2">
      <c r="A40" s="20">
        <v>64</v>
      </c>
      <c r="B40" s="16"/>
      <c r="C40" s="17">
        <v>10</v>
      </c>
      <c r="D40" s="17"/>
      <c r="E40" s="17"/>
      <c r="F40" s="17"/>
      <c r="G40" s="17"/>
      <c r="H40" s="17"/>
      <c r="I40" s="17"/>
      <c r="J40" s="18"/>
      <c r="K40" s="19"/>
    </row>
    <row r="41" spans="1:11" x14ac:dyDescent="0.2">
      <c r="A41" s="20">
        <v>65</v>
      </c>
      <c r="B41" s="16"/>
      <c r="C41" s="17"/>
      <c r="D41" s="17"/>
      <c r="E41" s="17"/>
      <c r="F41" s="17"/>
      <c r="G41" s="17">
        <v>16500</v>
      </c>
      <c r="H41" s="17"/>
      <c r="I41" s="17"/>
      <c r="J41" s="18"/>
      <c r="K41" s="19"/>
    </row>
    <row r="42" spans="1:11" x14ac:dyDescent="0.2">
      <c r="A42" s="20">
        <v>66</v>
      </c>
      <c r="B42" s="16"/>
      <c r="C42" s="17">
        <v>100000</v>
      </c>
      <c r="D42" s="17"/>
      <c r="E42" s="17"/>
      <c r="F42" s="17"/>
      <c r="G42" s="17"/>
      <c r="H42" s="17"/>
      <c r="I42" s="17">
        <v>2000</v>
      </c>
      <c r="J42" s="18"/>
      <c r="K42" s="19"/>
    </row>
    <row r="43" spans="1:11" x14ac:dyDescent="0.2">
      <c r="A43" s="20">
        <v>67</v>
      </c>
      <c r="B43" s="16">
        <v>510000</v>
      </c>
      <c r="C43" s="17"/>
      <c r="D43" s="17"/>
      <c r="E43" s="17"/>
      <c r="F43" s="17"/>
      <c r="G43" s="17"/>
      <c r="H43" s="17"/>
      <c r="I43" s="17"/>
      <c r="J43" s="18"/>
      <c r="K43" s="19"/>
    </row>
    <row r="44" spans="1:11" ht="13.5" customHeight="1" x14ac:dyDescent="0.2">
      <c r="A44" s="20"/>
      <c r="B44" s="16"/>
      <c r="C44" s="17"/>
      <c r="D44" s="17"/>
      <c r="E44" s="17"/>
      <c r="F44" s="17"/>
      <c r="G44" s="17"/>
      <c r="H44" s="17"/>
      <c r="I44" s="17"/>
      <c r="J44" s="18"/>
      <c r="K44" s="19"/>
    </row>
    <row r="45" spans="1:11" ht="6.75" customHeight="1" x14ac:dyDescent="0.2">
      <c r="A45" s="20"/>
      <c r="B45" s="16"/>
      <c r="C45" s="17"/>
      <c r="D45" s="17"/>
      <c r="E45" s="17"/>
      <c r="F45" s="17"/>
      <c r="G45" s="17"/>
      <c r="H45" s="17"/>
      <c r="I45" s="17"/>
      <c r="J45" s="18"/>
      <c r="K45" s="19"/>
    </row>
    <row r="46" spans="1:11" ht="3.75" customHeight="1" thickBot="1" x14ac:dyDescent="0.25">
      <c r="A46" s="21"/>
      <c r="B46" s="22"/>
      <c r="C46" s="23"/>
      <c r="D46" s="23"/>
      <c r="E46" s="23"/>
      <c r="F46" s="23"/>
      <c r="G46" s="23"/>
      <c r="H46" s="23"/>
      <c r="I46" s="23"/>
      <c r="J46" s="24"/>
      <c r="K46" s="25"/>
    </row>
    <row r="47" spans="1:11" s="11" customFormat="1" ht="30" customHeight="1" thickBot="1" x14ac:dyDescent="0.25">
      <c r="A47" s="26" t="s">
        <v>24</v>
      </c>
      <c r="B47" s="27">
        <f>SUM(B39:B46)</f>
        <v>510000</v>
      </c>
      <c r="C47" s="27">
        <f t="shared" ref="C47:K47" si="2">SUM(C39:C46)</f>
        <v>100010</v>
      </c>
      <c r="D47" s="27"/>
      <c r="E47" s="27"/>
      <c r="F47" s="27"/>
      <c r="G47" s="27">
        <f t="shared" si="2"/>
        <v>16500</v>
      </c>
      <c r="H47" s="27">
        <f t="shared" si="2"/>
        <v>25000</v>
      </c>
      <c r="I47" s="27">
        <f t="shared" si="2"/>
        <v>2000</v>
      </c>
      <c r="J47" s="27">
        <f t="shared" si="2"/>
        <v>0</v>
      </c>
      <c r="K47" s="27">
        <f t="shared" si="2"/>
        <v>0</v>
      </c>
    </row>
    <row r="48" spans="1:11" s="11" customFormat="1" ht="28.5" customHeight="1" thickBot="1" x14ac:dyDescent="0.25">
      <c r="A48" s="26" t="s">
        <v>65</v>
      </c>
      <c r="B48" s="240">
        <f>B47+C47+G47+H47+I47+J47+K47</f>
        <v>653510</v>
      </c>
      <c r="C48" s="241"/>
      <c r="D48" s="241"/>
      <c r="E48" s="241"/>
      <c r="F48" s="241"/>
      <c r="G48" s="241"/>
      <c r="H48" s="241"/>
      <c r="I48" s="241"/>
      <c r="J48" s="241"/>
      <c r="K48" s="242"/>
    </row>
    <row r="49" spans="2:8" ht="13.5" customHeight="1" x14ac:dyDescent="0.2">
      <c r="C49" s="41"/>
      <c r="D49" s="41"/>
      <c r="E49" s="41"/>
      <c r="F49" s="41"/>
      <c r="G49" s="39"/>
      <c r="H49" s="42"/>
    </row>
    <row r="50" spans="2:8" ht="13.5" customHeight="1" x14ac:dyDescent="0.2">
      <c r="C50" s="41"/>
      <c r="D50" s="41"/>
      <c r="E50" s="41"/>
      <c r="F50" s="41"/>
      <c r="G50" s="43"/>
      <c r="H50" s="44"/>
    </row>
    <row r="51" spans="2:8" ht="13.5" customHeight="1" x14ac:dyDescent="0.2">
      <c r="G51" s="45"/>
      <c r="H51" s="46"/>
    </row>
    <row r="52" spans="2:8" ht="13.5" customHeight="1" x14ac:dyDescent="0.2">
      <c r="G52" s="47"/>
      <c r="H52" s="48"/>
    </row>
    <row r="53" spans="2:8" ht="13.5" customHeight="1" x14ac:dyDescent="0.2">
      <c r="G53" s="39"/>
      <c r="H53" s="40"/>
    </row>
    <row r="54" spans="2:8" ht="28.5" customHeight="1" x14ac:dyDescent="0.2">
      <c r="C54" s="41"/>
      <c r="D54" s="41"/>
      <c r="E54" s="41"/>
      <c r="F54" s="41"/>
      <c r="G54" s="39"/>
      <c r="H54" s="49"/>
    </row>
    <row r="55" spans="2:8" ht="13.5" customHeight="1" x14ac:dyDescent="0.2">
      <c r="C55" s="41"/>
      <c r="D55" s="41"/>
      <c r="E55" s="41"/>
      <c r="F55" s="41"/>
      <c r="G55" s="39"/>
      <c r="H55" s="44"/>
    </row>
    <row r="56" spans="2:8" ht="13.5" customHeight="1" x14ac:dyDescent="0.2">
      <c r="G56" s="39"/>
      <c r="H56" s="40"/>
    </row>
    <row r="57" spans="2:8" ht="13.5" customHeight="1" x14ac:dyDescent="0.2">
      <c r="G57" s="39"/>
      <c r="H57" s="48"/>
    </row>
    <row r="58" spans="2:8" ht="13.5" customHeight="1" x14ac:dyDescent="0.2">
      <c r="G58" s="39"/>
      <c r="H58" s="40"/>
    </row>
    <row r="59" spans="2:8" ht="22.5" customHeight="1" x14ac:dyDescent="0.2">
      <c r="G59" s="39"/>
      <c r="H59" s="50"/>
    </row>
    <row r="60" spans="2:8" ht="13.5" customHeight="1" x14ac:dyDescent="0.2">
      <c r="G60" s="45"/>
      <c r="H60" s="46"/>
    </row>
    <row r="61" spans="2:8" ht="13.5" customHeight="1" x14ac:dyDescent="0.2">
      <c r="B61" s="41"/>
      <c r="G61" s="45"/>
      <c r="H61" s="51"/>
    </row>
    <row r="62" spans="2:8" ht="13.5" customHeight="1" x14ac:dyDescent="0.2">
      <c r="C62" s="41"/>
      <c r="D62" s="41"/>
      <c r="E62" s="41"/>
      <c r="F62" s="41"/>
      <c r="G62" s="45"/>
      <c r="H62" s="52"/>
    </row>
    <row r="63" spans="2:8" ht="13.5" customHeight="1" x14ac:dyDescent="0.2">
      <c r="C63" s="41"/>
      <c r="D63" s="41"/>
      <c r="E63" s="41"/>
      <c r="F63" s="41"/>
      <c r="G63" s="47"/>
      <c r="H63" s="44"/>
    </row>
    <row r="64" spans="2:8" ht="13.5" customHeight="1" x14ac:dyDescent="0.2">
      <c r="G64" s="39"/>
      <c r="H64" s="40"/>
    </row>
    <row r="65" spans="1:8" ht="13.5" customHeight="1" x14ac:dyDescent="0.2">
      <c r="B65" s="41"/>
      <c r="G65" s="39"/>
      <c r="H65" s="42"/>
    </row>
    <row r="66" spans="1:8" ht="13.5" customHeight="1" x14ac:dyDescent="0.2">
      <c r="C66" s="41"/>
      <c r="D66" s="41"/>
      <c r="E66" s="41"/>
      <c r="F66" s="41"/>
      <c r="G66" s="39"/>
      <c r="H66" s="51"/>
    </row>
    <row r="67" spans="1:8" ht="13.5" customHeight="1" x14ac:dyDescent="0.2">
      <c r="C67" s="41"/>
      <c r="D67" s="41"/>
      <c r="E67" s="41"/>
      <c r="F67" s="41"/>
      <c r="G67" s="47"/>
      <c r="H67" s="44"/>
    </row>
    <row r="68" spans="1:8" ht="13.5" customHeight="1" x14ac:dyDescent="0.2">
      <c r="G68" s="45"/>
      <c r="H68" s="40"/>
    </row>
    <row r="69" spans="1:8" ht="13.5" customHeight="1" x14ac:dyDescent="0.2">
      <c r="C69" s="41"/>
      <c r="D69" s="41"/>
      <c r="E69" s="41"/>
      <c r="F69" s="41"/>
      <c r="G69" s="45"/>
      <c r="H69" s="51"/>
    </row>
    <row r="70" spans="1:8" ht="22.5" customHeight="1" x14ac:dyDescent="0.2">
      <c r="G70" s="47"/>
      <c r="H70" s="50"/>
    </row>
    <row r="71" spans="1:8" ht="13.5" customHeight="1" x14ac:dyDescent="0.2">
      <c r="G71" s="39"/>
      <c r="H71" s="40"/>
    </row>
    <row r="72" spans="1:8" ht="13.5" customHeight="1" x14ac:dyDescent="0.2">
      <c r="G72" s="47"/>
      <c r="H72" s="44"/>
    </row>
    <row r="73" spans="1:8" ht="13.5" customHeight="1" x14ac:dyDescent="0.2">
      <c r="G73" s="39"/>
      <c r="H73" s="40"/>
    </row>
    <row r="74" spans="1:8" ht="13.5" customHeight="1" x14ac:dyDescent="0.2">
      <c r="G74" s="39"/>
      <c r="H74" s="40"/>
    </row>
    <row r="75" spans="1:8" ht="13.5" customHeight="1" x14ac:dyDescent="0.2">
      <c r="A75" s="41"/>
      <c r="G75" s="53"/>
      <c r="H75" s="51"/>
    </row>
    <row r="76" spans="1:8" ht="13.5" customHeight="1" x14ac:dyDescent="0.2">
      <c r="B76" s="41"/>
      <c r="C76" s="41"/>
      <c r="D76" s="41"/>
      <c r="E76" s="41"/>
      <c r="F76" s="41"/>
      <c r="G76" s="54"/>
      <c r="H76" s="51"/>
    </row>
    <row r="77" spans="1:8" ht="13.5" customHeight="1" x14ac:dyDescent="0.2">
      <c r="B77" s="41"/>
      <c r="C77" s="41"/>
      <c r="D77" s="41"/>
      <c r="E77" s="41"/>
      <c r="F77" s="41"/>
      <c r="G77" s="54"/>
      <c r="H77" s="42"/>
    </row>
    <row r="78" spans="1:8" ht="13.5" customHeight="1" x14ac:dyDescent="0.2">
      <c r="B78" s="41"/>
      <c r="C78" s="41"/>
      <c r="D78" s="41"/>
      <c r="E78" s="41"/>
      <c r="F78" s="41"/>
      <c r="G78" s="47"/>
      <c r="H78" s="48"/>
    </row>
    <row r="79" spans="1:8" x14ac:dyDescent="0.2">
      <c r="G79" s="39"/>
      <c r="H79" s="40"/>
    </row>
    <row r="80" spans="1:8" x14ac:dyDescent="0.2">
      <c r="B80" s="41"/>
      <c r="G80" s="39"/>
      <c r="H80" s="51"/>
    </row>
    <row r="81" spans="1:8" x14ac:dyDescent="0.2">
      <c r="C81" s="41"/>
      <c r="D81" s="41"/>
      <c r="E81" s="41"/>
      <c r="F81" s="41"/>
      <c r="G81" s="39"/>
      <c r="H81" s="42"/>
    </row>
    <row r="82" spans="1:8" x14ac:dyDescent="0.2">
      <c r="C82" s="41"/>
      <c r="D82" s="41"/>
      <c r="E82" s="41"/>
      <c r="F82" s="41"/>
      <c r="G82" s="47"/>
      <c r="H82" s="44"/>
    </row>
    <row r="83" spans="1:8" x14ac:dyDescent="0.2">
      <c r="G83" s="39"/>
      <c r="H83" s="40"/>
    </row>
    <row r="84" spans="1:8" x14ac:dyDescent="0.2">
      <c r="G84" s="39"/>
      <c r="H84" s="40"/>
    </row>
    <row r="85" spans="1:8" x14ac:dyDescent="0.2">
      <c r="G85" s="55"/>
      <c r="H85" s="56"/>
    </row>
    <row r="86" spans="1:8" x14ac:dyDescent="0.2">
      <c r="G86" s="39"/>
      <c r="H86" s="40"/>
    </row>
    <row r="87" spans="1:8" x14ac:dyDescent="0.2">
      <c r="G87" s="39"/>
      <c r="H87" s="40"/>
    </row>
    <row r="88" spans="1:8" x14ac:dyDescent="0.2">
      <c r="G88" s="39"/>
      <c r="H88" s="40"/>
    </row>
    <row r="89" spans="1:8" x14ac:dyDescent="0.2">
      <c r="G89" s="47"/>
      <c r="H89" s="44"/>
    </row>
    <row r="90" spans="1:8" x14ac:dyDescent="0.2">
      <c r="G90" s="39"/>
      <c r="H90" s="40"/>
    </row>
    <row r="91" spans="1:8" x14ac:dyDescent="0.2">
      <c r="G91" s="47"/>
      <c r="H91" s="44"/>
    </row>
    <row r="92" spans="1:8" x14ac:dyDescent="0.2">
      <c r="G92" s="39"/>
      <c r="H92" s="40"/>
    </row>
    <row r="93" spans="1:8" x14ac:dyDescent="0.2">
      <c r="G93" s="39"/>
      <c r="H93" s="40"/>
    </row>
    <row r="94" spans="1:8" x14ac:dyDescent="0.2">
      <c r="G94" s="39"/>
      <c r="H94" s="40"/>
    </row>
    <row r="95" spans="1:8" x14ac:dyDescent="0.2">
      <c r="G95" s="39"/>
      <c r="H95" s="40"/>
    </row>
    <row r="96" spans="1:8" ht="28.5" customHeight="1" x14ac:dyDescent="0.2">
      <c r="A96" s="57"/>
      <c r="B96" s="57"/>
      <c r="C96" s="57"/>
      <c r="D96" s="57"/>
      <c r="E96" s="57"/>
      <c r="F96" s="57"/>
      <c r="G96" s="58"/>
      <c r="H96" s="59"/>
    </row>
    <row r="97" spans="3:8" x14ac:dyDescent="0.2">
      <c r="C97" s="41"/>
      <c r="D97" s="41"/>
      <c r="E97" s="41"/>
      <c r="F97" s="41"/>
      <c r="G97" s="39"/>
      <c r="H97" s="42"/>
    </row>
    <row r="98" spans="3:8" x14ac:dyDescent="0.2">
      <c r="G98" s="60"/>
      <c r="H98" s="61"/>
    </row>
    <row r="99" spans="3:8" x14ac:dyDescent="0.2">
      <c r="G99" s="39"/>
      <c r="H99" s="40"/>
    </row>
    <row r="100" spans="3:8" x14ac:dyDescent="0.2">
      <c r="G100" s="55"/>
      <c r="H100" s="56"/>
    </row>
    <row r="101" spans="3:8" x14ac:dyDescent="0.2">
      <c r="G101" s="55"/>
      <c r="H101" s="56"/>
    </row>
    <row r="102" spans="3:8" x14ac:dyDescent="0.2">
      <c r="G102" s="39"/>
      <c r="H102" s="40"/>
    </row>
    <row r="103" spans="3:8" x14ac:dyDescent="0.2">
      <c r="G103" s="47"/>
      <c r="H103" s="44"/>
    </row>
    <row r="104" spans="3:8" x14ac:dyDescent="0.2">
      <c r="G104" s="39"/>
      <c r="H104" s="40"/>
    </row>
    <row r="105" spans="3:8" x14ac:dyDescent="0.2">
      <c r="G105" s="39"/>
      <c r="H105" s="40"/>
    </row>
    <row r="106" spans="3:8" x14ac:dyDescent="0.2">
      <c r="G106" s="47"/>
      <c r="H106" s="44"/>
    </row>
    <row r="107" spans="3:8" x14ac:dyDescent="0.2">
      <c r="G107" s="39"/>
      <c r="H107" s="40"/>
    </row>
    <row r="108" spans="3:8" x14ac:dyDescent="0.2">
      <c r="G108" s="55"/>
      <c r="H108" s="56"/>
    </row>
    <row r="109" spans="3:8" x14ac:dyDescent="0.2">
      <c r="G109" s="47"/>
      <c r="H109" s="61"/>
    </row>
    <row r="110" spans="3:8" x14ac:dyDescent="0.2">
      <c r="G110" s="45"/>
      <c r="H110" s="56"/>
    </row>
    <row r="111" spans="3:8" x14ac:dyDescent="0.2">
      <c r="G111" s="47"/>
      <c r="H111" s="44"/>
    </row>
    <row r="112" spans="3:8" x14ac:dyDescent="0.2">
      <c r="G112" s="39"/>
      <c r="H112" s="40"/>
    </row>
    <row r="113" spans="2:8" x14ac:dyDescent="0.2">
      <c r="C113" s="41"/>
      <c r="D113" s="41"/>
      <c r="E113" s="41"/>
      <c r="F113" s="41"/>
      <c r="G113" s="39"/>
      <c r="H113" s="42"/>
    </row>
    <row r="114" spans="2:8" x14ac:dyDescent="0.2">
      <c r="G114" s="45"/>
      <c r="H114" s="44"/>
    </row>
    <row r="115" spans="2:8" x14ac:dyDescent="0.2">
      <c r="G115" s="45"/>
      <c r="H115" s="56"/>
    </row>
    <row r="116" spans="2:8" x14ac:dyDescent="0.2">
      <c r="C116" s="41"/>
      <c r="D116" s="41"/>
      <c r="E116" s="41"/>
      <c r="F116" s="41"/>
      <c r="G116" s="45"/>
      <c r="H116" s="62"/>
    </row>
    <row r="117" spans="2:8" x14ac:dyDescent="0.2">
      <c r="C117" s="41"/>
      <c r="D117" s="41"/>
      <c r="E117" s="41"/>
      <c r="F117" s="41"/>
      <c r="G117" s="47"/>
      <c r="H117" s="48"/>
    </row>
    <row r="118" spans="2:8" x14ac:dyDescent="0.2">
      <c r="G118" s="39"/>
      <c r="H118" s="40"/>
    </row>
    <row r="119" spans="2:8" x14ac:dyDescent="0.2">
      <c r="G119" s="60"/>
      <c r="H119" s="63"/>
    </row>
    <row r="120" spans="2:8" ht="11.25" customHeight="1" x14ac:dyDescent="0.2">
      <c r="G120" s="55"/>
      <c r="H120" s="56"/>
    </row>
    <row r="121" spans="2:8" ht="24" customHeight="1" x14ac:dyDescent="0.2">
      <c r="B121" s="41"/>
      <c r="G121" s="55"/>
      <c r="H121" s="64"/>
    </row>
    <row r="122" spans="2:8" ht="15" customHeight="1" x14ac:dyDescent="0.2">
      <c r="C122" s="41"/>
      <c r="D122" s="41"/>
      <c r="E122" s="41"/>
      <c r="F122" s="41"/>
      <c r="G122" s="55"/>
      <c r="H122" s="64"/>
    </row>
    <row r="123" spans="2:8" ht="11.25" customHeight="1" x14ac:dyDescent="0.2">
      <c r="G123" s="60"/>
      <c r="H123" s="61"/>
    </row>
    <row r="124" spans="2:8" x14ac:dyDescent="0.2">
      <c r="G124" s="55"/>
      <c r="H124" s="56"/>
    </row>
    <row r="125" spans="2:8" ht="13.5" customHeight="1" x14ac:dyDescent="0.2">
      <c r="B125" s="41"/>
      <c r="G125" s="55"/>
      <c r="H125" s="65"/>
    </row>
    <row r="126" spans="2:8" ht="12.75" customHeight="1" x14ac:dyDescent="0.2">
      <c r="C126" s="41"/>
      <c r="D126" s="41"/>
      <c r="E126" s="41"/>
      <c r="F126" s="41"/>
      <c r="G126" s="55"/>
      <c r="H126" s="42"/>
    </row>
    <row r="127" spans="2:8" ht="12.75" customHeight="1" x14ac:dyDescent="0.2">
      <c r="C127" s="41"/>
      <c r="D127" s="41"/>
      <c r="E127" s="41"/>
      <c r="F127" s="41"/>
      <c r="G127" s="47"/>
      <c r="H127" s="48"/>
    </row>
    <row r="128" spans="2:8" x14ac:dyDescent="0.2">
      <c r="G128" s="39"/>
      <c r="H128" s="40"/>
    </row>
    <row r="129" spans="1:8" x14ac:dyDescent="0.2">
      <c r="C129" s="41"/>
      <c r="D129" s="41"/>
      <c r="E129" s="41"/>
      <c r="F129" s="41"/>
      <c r="G129" s="39"/>
      <c r="H129" s="62"/>
    </row>
    <row r="130" spans="1:8" x14ac:dyDescent="0.2">
      <c r="G130" s="60"/>
      <c r="H130" s="61"/>
    </row>
    <row r="131" spans="1:8" x14ac:dyDescent="0.2">
      <c r="G131" s="55"/>
      <c r="H131" s="56"/>
    </row>
    <row r="132" spans="1:8" x14ac:dyDescent="0.2">
      <c r="G132" s="39"/>
      <c r="H132" s="40"/>
    </row>
    <row r="133" spans="1:8" ht="19.5" customHeight="1" x14ac:dyDescent="0.2">
      <c r="A133" s="66"/>
      <c r="B133" s="28"/>
      <c r="C133" s="28"/>
      <c r="D133" s="28"/>
      <c r="E133" s="28"/>
      <c r="F133" s="28"/>
      <c r="G133" s="28"/>
      <c r="H133" s="51"/>
    </row>
    <row r="134" spans="1:8" ht="15" customHeight="1" x14ac:dyDescent="0.2">
      <c r="A134" s="41"/>
      <c r="G134" s="53"/>
      <c r="H134" s="51"/>
    </row>
    <row r="135" spans="1:8" x14ac:dyDescent="0.2">
      <c r="A135" s="41"/>
      <c r="B135" s="41"/>
      <c r="G135" s="53"/>
      <c r="H135" s="42"/>
    </row>
    <row r="136" spans="1:8" x14ac:dyDescent="0.2">
      <c r="C136" s="41"/>
      <c r="D136" s="41"/>
      <c r="E136" s="41"/>
      <c r="F136" s="41"/>
      <c r="G136" s="39"/>
      <c r="H136" s="51"/>
    </row>
    <row r="137" spans="1:8" x14ac:dyDescent="0.2">
      <c r="G137" s="43"/>
      <c r="H137" s="44"/>
    </row>
    <row r="138" spans="1:8" x14ac:dyDescent="0.2">
      <c r="B138" s="41"/>
      <c r="G138" s="39"/>
      <c r="H138" s="42"/>
    </row>
    <row r="139" spans="1:8" x14ac:dyDescent="0.2">
      <c r="C139" s="41"/>
      <c r="D139" s="41"/>
      <c r="E139" s="41"/>
      <c r="F139" s="41"/>
      <c r="G139" s="39"/>
      <c r="H139" s="42"/>
    </row>
    <row r="140" spans="1:8" x14ac:dyDescent="0.2">
      <c r="G140" s="47"/>
      <c r="H140" s="48"/>
    </row>
    <row r="141" spans="1:8" ht="22.5" customHeight="1" x14ac:dyDescent="0.2">
      <c r="C141" s="41"/>
      <c r="D141" s="41"/>
      <c r="E141" s="41"/>
      <c r="F141" s="41"/>
      <c r="G141" s="39"/>
      <c r="H141" s="49"/>
    </row>
    <row r="142" spans="1:8" x14ac:dyDescent="0.2">
      <c r="G142" s="39"/>
      <c r="H142" s="48"/>
    </row>
    <row r="143" spans="1:8" x14ac:dyDescent="0.2">
      <c r="B143" s="41"/>
      <c r="G143" s="45"/>
      <c r="H143" s="51"/>
    </row>
    <row r="144" spans="1:8" x14ac:dyDescent="0.2">
      <c r="C144" s="41"/>
      <c r="D144" s="41"/>
      <c r="E144" s="41"/>
      <c r="F144" s="41"/>
      <c r="G144" s="45"/>
      <c r="H144" s="52"/>
    </row>
    <row r="145" spans="1:8" x14ac:dyDescent="0.2">
      <c r="G145" s="47"/>
      <c r="H145" s="44"/>
    </row>
    <row r="146" spans="1:8" ht="13.5" customHeight="1" x14ac:dyDescent="0.2">
      <c r="A146" s="41"/>
      <c r="G146" s="53"/>
      <c r="H146" s="51"/>
    </row>
    <row r="147" spans="1:8" ht="13.5" customHeight="1" x14ac:dyDescent="0.2">
      <c r="B147" s="41"/>
      <c r="G147" s="39"/>
      <c r="H147" s="51"/>
    </row>
    <row r="148" spans="1:8" ht="13.5" customHeight="1" x14ac:dyDescent="0.2">
      <c r="C148" s="41"/>
      <c r="D148" s="41"/>
      <c r="E148" s="41"/>
      <c r="F148" s="41"/>
      <c r="G148" s="39"/>
      <c r="H148" s="42"/>
    </row>
    <row r="149" spans="1:8" x14ac:dyDescent="0.2">
      <c r="C149" s="41"/>
      <c r="D149" s="41"/>
      <c r="E149" s="41"/>
      <c r="F149" s="41"/>
      <c r="G149" s="47"/>
      <c r="H149" s="44"/>
    </row>
    <row r="150" spans="1:8" x14ac:dyDescent="0.2">
      <c r="C150" s="41"/>
      <c r="D150" s="41"/>
      <c r="E150" s="41"/>
      <c r="F150" s="41"/>
      <c r="G150" s="39"/>
      <c r="H150" s="42"/>
    </row>
    <row r="151" spans="1:8" x14ac:dyDescent="0.2">
      <c r="G151" s="60"/>
      <c r="H151" s="61"/>
    </row>
    <row r="152" spans="1:8" x14ac:dyDescent="0.2">
      <c r="C152" s="41"/>
      <c r="D152" s="41"/>
      <c r="E152" s="41"/>
      <c r="F152" s="41"/>
      <c r="G152" s="45"/>
      <c r="H152" s="62"/>
    </row>
    <row r="153" spans="1:8" x14ac:dyDescent="0.2">
      <c r="C153" s="41"/>
      <c r="D153" s="41"/>
      <c r="E153" s="41"/>
      <c r="F153" s="41"/>
      <c r="G153" s="47"/>
      <c r="H153" s="48"/>
    </row>
    <row r="154" spans="1:8" x14ac:dyDescent="0.2">
      <c r="G154" s="60"/>
      <c r="H154" s="67"/>
    </row>
    <row r="155" spans="1:8" x14ac:dyDescent="0.2">
      <c r="B155" s="41"/>
      <c r="G155" s="55"/>
      <c r="H155" s="65"/>
    </row>
    <row r="156" spans="1:8" x14ac:dyDescent="0.2">
      <c r="C156" s="41"/>
      <c r="D156" s="41"/>
      <c r="E156" s="41"/>
      <c r="F156" s="41"/>
      <c r="G156" s="55"/>
      <c r="H156" s="42"/>
    </row>
    <row r="157" spans="1:8" x14ac:dyDescent="0.2">
      <c r="C157" s="41"/>
      <c r="D157" s="41"/>
      <c r="E157" s="41"/>
      <c r="F157" s="41"/>
      <c r="G157" s="47"/>
      <c r="H157" s="48"/>
    </row>
    <row r="158" spans="1:8" x14ac:dyDescent="0.2">
      <c r="C158" s="41"/>
      <c r="D158" s="41"/>
      <c r="E158" s="41"/>
      <c r="F158" s="41"/>
      <c r="G158" s="47"/>
      <c r="H158" s="48"/>
    </row>
    <row r="159" spans="1:8" x14ac:dyDescent="0.2">
      <c r="G159" s="39"/>
      <c r="H159" s="40"/>
    </row>
    <row r="160" spans="1:8" s="68" customFormat="1" ht="18" customHeight="1" x14ac:dyDescent="0.25">
      <c r="A160" s="243"/>
      <c r="B160" s="244"/>
      <c r="C160" s="244"/>
      <c r="D160" s="244"/>
      <c r="E160" s="244"/>
      <c r="F160" s="244"/>
      <c r="G160" s="244"/>
      <c r="H160" s="244"/>
    </row>
    <row r="161" spans="1:8" ht="28.5" customHeight="1" x14ac:dyDescent="0.2">
      <c r="A161" s="57"/>
      <c r="B161" s="57"/>
      <c r="C161" s="57"/>
      <c r="D161" s="57"/>
      <c r="E161" s="57"/>
      <c r="F161" s="57"/>
      <c r="G161" s="58"/>
      <c r="H161" s="59"/>
    </row>
    <row r="163" spans="1:8" ht="15.75" x14ac:dyDescent="0.2">
      <c r="A163" s="70"/>
      <c r="B163" s="41"/>
      <c r="C163" s="41"/>
      <c r="D163" s="41"/>
      <c r="E163" s="41"/>
      <c r="F163" s="41"/>
      <c r="G163" s="71"/>
      <c r="H163" s="4"/>
    </row>
    <row r="164" spans="1:8" x14ac:dyDescent="0.2">
      <c r="A164" s="41"/>
      <c r="B164" s="41"/>
      <c r="C164" s="41"/>
      <c r="D164" s="41"/>
      <c r="E164" s="41"/>
      <c r="F164" s="41"/>
      <c r="G164" s="71"/>
      <c r="H164" s="4"/>
    </row>
    <row r="165" spans="1:8" ht="17.25" customHeight="1" x14ac:dyDescent="0.2">
      <c r="A165" s="41"/>
      <c r="B165" s="41"/>
      <c r="C165" s="41"/>
      <c r="D165" s="41"/>
      <c r="E165" s="41"/>
      <c r="F165" s="41"/>
      <c r="G165" s="71"/>
      <c r="H165" s="4"/>
    </row>
    <row r="166" spans="1:8" ht="13.5" customHeight="1" x14ac:dyDescent="0.2">
      <c r="A166" s="41"/>
      <c r="B166" s="41"/>
      <c r="C166" s="41"/>
      <c r="D166" s="41"/>
      <c r="E166" s="41"/>
      <c r="F166" s="41"/>
      <c r="G166" s="71"/>
      <c r="H166" s="4"/>
    </row>
    <row r="167" spans="1:8" x14ac:dyDescent="0.2">
      <c r="A167" s="41"/>
      <c r="B167" s="41"/>
      <c r="C167" s="41"/>
      <c r="D167" s="41"/>
      <c r="E167" s="41"/>
      <c r="F167" s="41"/>
      <c r="G167" s="71"/>
      <c r="H167" s="4"/>
    </row>
    <row r="168" spans="1:8" x14ac:dyDescent="0.2">
      <c r="A168" s="41"/>
      <c r="B168" s="41"/>
      <c r="C168" s="41"/>
      <c r="D168" s="41"/>
      <c r="E168" s="41"/>
      <c r="F168" s="41"/>
    </row>
    <row r="169" spans="1:8" x14ac:dyDescent="0.2">
      <c r="A169" s="41"/>
      <c r="B169" s="41"/>
      <c r="C169" s="41"/>
      <c r="D169" s="41"/>
      <c r="E169" s="41"/>
      <c r="F169" s="41"/>
      <c r="G169" s="71"/>
      <c r="H169" s="4"/>
    </row>
    <row r="170" spans="1:8" x14ac:dyDescent="0.2">
      <c r="A170" s="41"/>
      <c r="B170" s="41"/>
      <c r="C170" s="41"/>
      <c r="D170" s="41"/>
      <c r="E170" s="41"/>
      <c r="F170" s="41"/>
      <c r="G170" s="71"/>
      <c r="H170" s="72"/>
    </row>
    <row r="171" spans="1:8" x14ac:dyDescent="0.2">
      <c r="A171" s="41"/>
      <c r="B171" s="41"/>
      <c r="C171" s="41"/>
      <c r="D171" s="41"/>
      <c r="E171" s="41"/>
      <c r="F171" s="41"/>
      <c r="G171" s="71"/>
      <c r="H171" s="4"/>
    </row>
    <row r="172" spans="1:8" ht="22.5" customHeight="1" x14ac:dyDescent="0.2">
      <c r="A172" s="41"/>
      <c r="B172" s="41"/>
      <c r="C172" s="41"/>
      <c r="D172" s="41"/>
      <c r="E172" s="41"/>
      <c r="F172" s="41"/>
      <c r="G172" s="71"/>
      <c r="H172" s="49"/>
    </row>
    <row r="173" spans="1:8" ht="22.5" customHeight="1" x14ac:dyDescent="0.2">
      <c r="G173" s="47"/>
      <c r="H173" s="50"/>
    </row>
  </sheetData>
  <mergeCells count="8">
    <mergeCell ref="B48:K48"/>
    <mergeCell ref="A160:H160"/>
    <mergeCell ref="A1:K1"/>
    <mergeCell ref="B3:K3"/>
    <mergeCell ref="B22:K22"/>
    <mergeCell ref="B24:K24"/>
    <mergeCell ref="B35:K35"/>
    <mergeCell ref="B37:K37"/>
  </mergeCells>
  <phoneticPr fontId="36" type="noConversion"/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60870-3E36-4427-A26C-15181D664B12}">
  <dimension ref="A1:Y69"/>
  <sheetViews>
    <sheetView topLeftCell="A16" zoomScaleNormal="100" workbookViewId="0">
      <selection activeCell="F27" sqref="F27"/>
    </sheetView>
  </sheetViews>
  <sheetFormatPr defaultColWidth="11.42578125" defaultRowHeight="12.75" x14ac:dyDescent="0.2"/>
  <cols>
    <col min="1" max="1" width="8.5703125" style="7" customWidth="1"/>
    <col min="2" max="2" width="26.7109375" style="8" customWidth="1"/>
    <col min="3" max="4" width="9.28515625" style="9" customWidth="1"/>
    <col min="5" max="7" width="9.42578125" style="9" customWidth="1"/>
    <col min="8" max="13" width="9.28515625" style="9" customWidth="1"/>
    <col min="14" max="14" width="8.5703125" style="9" customWidth="1"/>
    <col min="15" max="16" width="9.7109375" style="9" customWidth="1"/>
    <col min="17" max="17" width="8.5703125" style="9" customWidth="1"/>
    <col min="18" max="18" width="8.85546875" style="9" customWidth="1"/>
    <col min="19" max="19" width="7.7109375" style="9" customWidth="1"/>
    <col min="20" max="20" width="7.28515625" style="9" customWidth="1"/>
    <col min="21" max="22" width="11.42578125" style="1"/>
    <col min="23" max="23" width="14.7109375" style="1" customWidth="1"/>
    <col min="24" max="24" width="11.42578125" style="1"/>
    <col min="25" max="25" width="50.85546875" style="1" customWidth="1"/>
    <col min="26" max="266" width="11.42578125" style="1"/>
    <col min="267" max="267" width="12.5703125" style="1" customWidth="1"/>
    <col min="268" max="268" width="34.28515625" style="1" customWidth="1"/>
    <col min="269" max="269" width="20.28515625" style="1" customWidth="1"/>
    <col min="270" max="276" width="13.7109375" style="1" customWidth="1"/>
    <col min="277" max="522" width="11.42578125" style="1"/>
    <col min="523" max="523" width="12.5703125" style="1" customWidth="1"/>
    <col min="524" max="524" width="34.28515625" style="1" customWidth="1"/>
    <col min="525" max="525" width="20.28515625" style="1" customWidth="1"/>
    <col min="526" max="532" width="13.7109375" style="1" customWidth="1"/>
    <col min="533" max="778" width="11.42578125" style="1"/>
    <col min="779" max="779" width="12.5703125" style="1" customWidth="1"/>
    <col min="780" max="780" width="34.28515625" style="1" customWidth="1"/>
    <col min="781" max="781" width="20.28515625" style="1" customWidth="1"/>
    <col min="782" max="788" width="13.7109375" style="1" customWidth="1"/>
    <col min="789" max="1034" width="11.42578125" style="1"/>
    <col min="1035" max="1035" width="12.5703125" style="1" customWidth="1"/>
    <col min="1036" max="1036" width="34.28515625" style="1" customWidth="1"/>
    <col min="1037" max="1037" width="20.28515625" style="1" customWidth="1"/>
    <col min="1038" max="1044" width="13.7109375" style="1" customWidth="1"/>
    <col min="1045" max="1290" width="11.42578125" style="1"/>
    <col min="1291" max="1291" width="12.5703125" style="1" customWidth="1"/>
    <col min="1292" max="1292" width="34.28515625" style="1" customWidth="1"/>
    <col min="1293" max="1293" width="20.28515625" style="1" customWidth="1"/>
    <col min="1294" max="1300" width="13.7109375" style="1" customWidth="1"/>
    <col min="1301" max="1546" width="11.42578125" style="1"/>
    <col min="1547" max="1547" width="12.5703125" style="1" customWidth="1"/>
    <col min="1548" max="1548" width="34.28515625" style="1" customWidth="1"/>
    <col min="1549" max="1549" width="20.28515625" style="1" customWidth="1"/>
    <col min="1550" max="1556" width="13.7109375" style="1" customWidth="1"/>
    <col min="1557" max="1802" width="11.42578125" style="1"/>
    <col min="1803" max="1803" width="12.5703125" style="1" customWidth="1"/>
    <col min="1804" max="1804" width="34.28515625" style="1" customWidth="1"/>
    <col min="1805" max="1805" width="20.28515625" style="1" customWidth="1"/>
    <col min="1806" max="1812" width="13.7109375" style="1" customWidth="1"/>
    <col min="1813" max="2058" width="11.42578125" style="1"/>
    <col min="2059" max="2059" width="12.5703125" style="1" customWidth="1"/>
    <col min="2060" max="2060" width="34.28515625" style="1" customWidth="1"/>
    <col min="2061" max="2061" width="20.28515625" style="1" customWidth="1"/>
    <col min="2062" max="2068" width="13.7109375" style="1" customWidth="1"/>
    <col min="2069" max="2314" width="11.42578125" style="1"/>
    <col min="2315" max="2315" width="12.5703125" style="1" customWidth="1"/>
    <col min="2316" max="2316" width="34.28515625" style="1" customWidth="1"/>
    <col min="2317" max="2317" width="20.28515625" style="1" customWidth="1"/>
    <col min="2318" max="2324" width="13.7109375" style="1" customWidth="1"/>
    <col min="2325" max="2570" width="11.42578125" style="1"/>
    <col min="2571" max="2571" width="12.5703125" style="1" customWidth="1"/>
    <col min="2572" max="2572" width="34.28515625" style="1" customWidth="1"/>
    <col min="2573" max="2573" width="20.28515625" style="1" customWidth="1"/>
    <col min="2574" max="2580" width="13.7109375" style="1" customWidth="1"/>
    <col min="2581" max="2826" width="11.42578125" style="1"/>
    <col min="2827" max="2827" width="12.5703125" style="1" customWidth="1"/>
    <col min="2828" max="2828" width="34.28515625" style="1" customWidth="1"/>
    <col min="2829" max="2829" width="20.28515625" style="1" customWidth="1"/>
    <col min="2830" max="2836" width="13.7109375" style="1" customWidth="1"/>
    <col min="2837" max="3082" width="11.42578125" style="1"/>
    <col min="3083" max="3083" width="12.5703125" style="1" customWidth="1"/>
    <col min="3084" max="3084" width="34.28515625" style="1" customWidth="1"/>
    <col min="3085" max="3085" width="20.28515625" style="1" customWidth="1"/>
    <col min="3086" max="3092" width="13.7109375" style="1" customWidth="1"/>
    <col min="3093" max="3338" width="11.42578125" style="1"/>
    <col min="3339" max="3339" width="12.5703125" style="1" customWidth="1"/>
    <col min="3340" max="3340" width="34.28515625" style="1" customWidth="1"/>
    <col min="3341" max="3341" width="20.28515625" style="1" customWidth="1"/>
    <col min="3342" max="3348" width="13.7109375" style="1" customWidth="1"/>
    <col min="3349" max="3594" width="11.42578125" style="1"/>
    <col min="3595" max="3595" width="12.5703125" style="1" customWidth="1"/>
    <col min="3596" max="3596" width="34.28515625" style="1" customWidth="1"/>
    <col min="3597" max="3597" width="20.28515625" style="1" customWidth="1"/>
    <col min="3598" max="3604" width="13.7109375" style="1" customWidth="1"/>
    <col min="3605" max="3850" width="11.42578125" style="1"/>
    <col min="3851" max="3851" width="12.5703125" style="1" customWidth="1"/>
    <col min="3852" max="3852" width="34.28515625" style="1" customWidth="1"/>
    <col min="3853" max="3853" width="20.28515625" style="1" customWidth="1"/>
    <col min="3854" max="3860" width="13.7109375" style="1" customWidth="1"/>
    <col min="3861" max="4106" width="11.42578125" style="1"/>
    <col min="4107" max="4107" width="12.5703125" style="1" customWidth="1"/>
    <col min="4108" max="4108" width="34.28515625" style="1" customWidth="1"/>
    <col min="4109" max="4109" width="20.28515625" style="1" customWidth="1"/>
    <col min="4110" max="4116" width="13.7109375" style="1" customWidth="1"/>
    <col min="4117" max="4362" width="11.42578125" style="1"/>
    <col min="4363" max="4363" width="12.5703125" style="1" customWidth="1"/>
    <col min="4364" max="4364" width="34.28515625" style="1" customWidth="1"/>
    <col min="4365" max="4365" width="20.28515625" style="1" customWidth="1"/>
    <col min="4366" max="4372" width="13.7109375" style="1" customWidth="1"/>
    <col min="4373" max="4618" width="11.42578125" style="1"/>
    <col min="4619" max="4619" width="12.5703125" style="1" customWidth="1"/>
    <col min="4620" max="4620" width="34.28515625" style="1" customWidth="1"/>
    <col min="4621" max="4621" width="20.28515625" style="1" customWidth="1"/>
    <col min="4622" max="4628" width="13.7109375" style="1" customWidth="1"/>
    <col min="4629" max="4874" width="11.42578125" style="1"/>
    <col min="4875" max="4875" width="12.5703125" style="1" customWidth="1"/>
    <col min="4876" max="4876" width="34.28515625" style="1" customWidth="1"/>
    <col min="4877" max="4877" width="20.28515625" style="1" customWidth="1"/>
    <col min="4878" max="4884" width="13.7109375" style="1" customWidth="1"/>
    <col min="4885" max="5130" width="11.42578125" style="1"/>
    <col min="5131" max="5131" width="12.5703125" style="1" customWidth="1"/>
    <col min="5132" max="5132" width="34.28515625" style="1" customWidth="1"/>
    <col min="5133" max="5133" width="20.28515625" style="1" customWidth="1"/>
    <col min="5134" max="5140" width="13.7109375" style="1" customWidth="1"/>
    <col min="5141" max="5386" width="11.42578125" style="1"/>
    <col min="5387" max="5387" width="12.5703125" style="1" customWidth="1"/>
    <col min="5388" max="5388" width="34.28515625" style="1" customWidth="1"/>
    <col min="5389" max="5389" width="20.28515625" style="1" customWidth="1"/>
    <col min="5390" max="5396" width="13.7109375" style="1" customWidth="1"/>
    <col min="5397" max="5642" width="11.42578125" style="1"/>
    <col min="5643" max="5643" width="12.5703125" style="1" customWidth="1"/>
    <col min="5644" max="5644" width="34.28515625" style="1" customWidth="1"/>
    <col min="5645" max="5645" width="20.28515625" style="1" customWidth="1"/>
    <col min="5646" max="5652" width="13.7109375" style="1" customWidth="1"/>
    <col min="5653" max="5898" width="11.42578125" style="1"/>
    <col min="5899" max="5899" width="12.5703125" style="1" customWidth="1"/>
    <col min="5900" max="5900" width="34.28515625" style="1" customWidth="1"/>
    <col min="5901" max="5901" width="20.28515625" style="1" customWidth="1"/>
    <col min="5902" max="5908" width="13.7109375" style="1" customWidth="1"/>
    <col min="5909" max="6154" width="11.42578125" style="1"/>
    <col min="6155" max="6155" width="12.5703125" style="1" customWidth="1"/>
    <col min="6156" max="6156" width="34.28515625" style="1" customWidth="1"/>
    <col min="6157" max="6157" width="20.28515625" style="1" customWidth="1"/>
    <col min="6158" max="6164" width="13.7109375" style="1" customWidth="1"/>
    <col min="6165" max="6410" width="11.42578125" style="1"/>
    <col min="6411" max="6411" width="12.5703125" style="1" customWidth="1"/>
    <col min="6412" max="6412" width="34.28515625" style="1" customWidth="1"/>
    <col min="6413" max="6413" width="20.28515625" style="1" customWidth="1"/>
    <col min="6414" max="6420" width="13.7109375" style="1" customWidth="1"/>
    <col min="6421" max="6666" width="11.42578125" style="1"/>
    <col min="6667" max="6667" width="12.5703125" style="1" customWidth="1"/>
    <col min="6668" max="6668" width="34.28515625" style="1" customWidth="1"/>
    <col min="6669" max="6669" width="20.28515625" style="1" customWidth="1"/>
    <col min="6670" max="6676" width="13.7109375" style="1" customWidth="1"/>
    <col min="6677" max="6922" width="11.42578125" style="1"/>
    <col min="6923" max="6923" width="12.5703125" style="1" customWidth="1"/>
    <col min="6924" max="6924" width="34.28515625" style="1" customWidth="1"/>
    <col min="6925" max="6925" width="20.28515625" style="1" customWidth="1"/>
    <col min="6926" max="6932" width="13.7109375" style="1" customWidth="1"/>
    <col min="6933" max="7178" width="11.42578125" style="1"/>
    <col min="7179" max="7179" width="12.5703125" style="1" customWidth="1"/>
    <col min="7180" max="7180" width="34.28515625" style="1" customWidth="1"/>
    <col min="7181" max="7181" width="20.28515625" style="1" customWidth="1"/>
    <col min="7182" max="7188" width="13.7109375" style="1" customWidth="1"/>
    <col min="7189" max="7434" width="11.42578125" style="1"/>
    <col min="7435" max="7435" width="12.5703125" style="1" customWidth="1"/>
    <col min="7436" max="7436" width="34.28515625" style="1" customWidth="1"/>
    <col min="7437" max="7437" width="20.28515625" style="1" customWidth="1"/>
    <col min="7438" max="7444" width="13.7109375" style="1" customWidth="1"/>
    <col min="7445" max="7690" width="11.42578125" style="1"/>
    <col min="7691" max="7691" width="12.5703125" style="1" customWidth="1"/>
    <col min="7692" max="7692" width="34.28515625" style="1" customWidth="1"/>
    <col min="7693" max="7693" width="20.28515625" style="1" customWidth="1"/>
    <col min="7694" max="7700" width="13.7109375" style="1" customWidth="1"/>
    <col min="7701" max="7946" width="11.42578125" style="1"/>
    <col min="7947" max="7947" width="12.5703125" style="1" customWidth="1"/>
    <col min="7948" max="7948" width="34.28515625" style="1" customWidth="1"/>
    <col min="7949" max="7949" width="20.28515625" style="1" customWidth="1"/>
    <col min="7950" max="7956" width="13.7109375" style="1" customWidth="1"/>
    <col min="7957" max="8202" width="11.42578125" style="1"/>
    <col min="8203" max="8203" width="12.5703125" style="1" customWidth="1"/>
    <col min="8204" max="8204" width="34.28515625" style="1" customWidth="1"/>
    <col min="8205" max="8205" width="20.28515625" style="1" customWidth="1"/>
    <col min="8206" max="8212" width="13.7109375" style="1" customWidth="1"/>
    <col min="8213" max="8458" width="11.42578125" style="1"/>
    <col min="8459" max="8459" width="12.5703125" style="1" customWidth="1"/>
    <col min="8460" max="8460" width="34.28515625" style="1" customWidth="1"/>
    <col min="8461" max="8461" width="20.28515625" style="1" customWidth="1"/>
    <col min="8462" max="8468" width="13.7109375" style="1" customWidth="1"/>
    <col min="8469" max="8714" width="11.42578125" style="1"/>
    <col min="8715" max="8715" width="12.5703125" style="1" customWidth="1"/>
    <col min="8716" max="8716" width="34.28515625" style="1" customWidth="1"/>
    <col min="8717" max="8717" width="20.28515625" style="1" customWidth="1"/>
    <col min="8718" max="8724" width="13.7109375" style="1" customWidth="1"/>
    <col min="8725" max="8970" width="11.42578125" style="1"/>
    <col min="8971" max="8971" width="12.5703125" style="1" customWidth="1"/>
    <col min="8972" max="8972" width="34.28515625" style="1" customWidth="1"/>
    <col min="8973" max="8973" width="20.28515625" style="1" customWidth="1"/>
    <col min="8974" max="8980" width="13.7109375" style="1" customWidth="1"/>
    <col min="8981" max="9226" width="11.42578125" style="1"/>
    <col min="9227" max="9227" width="12.5703125" style="1" customWidth="1"/>
    <col min="9228" max="9228" width="34.28515625" style="1" customWidth="1"/>
    <col min="9229" max="9229" width="20.28515625" style="1" customWidth="1"/>
    <col min="9230" max="9236" width="13.7109375" style="1" customWidth="1"/>
    <col min="9237" max="9482" width="11.42578125" style="1"/>
    <col min="9483" max="9483" width="12.5703125" style="1" customWidth="1"/>
    <col min="9484" max="9484" width="34.28515625" style="1" customWidth="1"/>
    <col min="9485" max="9485" width="20.28515625" style="1" customWidth="1"/>
    <col min="9486" max="9492" width="13.7109375" style="1" customWidth="1"/>
    <col min="9493" max="9738" width="11.42578125" style="1"/>
    <col min="9739" max="9739" width="12.5703125" style="1" customWidth="1"/>
    <col min="9740" max="9740" width="34.28515625" style="1" customWidth="1"/>
    <col min="9741" max="9741" width="20.28515625" style="1" customWidth="1"/>
    <col min="9742" max="9748" width="13.7109375" style="1" customWidth="1"/>
    <col min="9749" max="9994" width="11.42578125" style="1"/>
    <col min="9995" max="9995" width="12.5703125" style="1" customWidth="1"/>
    <col min="9996" max="9996" width="34.28515625" style="1" customWidth="1"/>
    <col min="9997" max="9997" width="20.28515625" style="1" customWidth="1"/>
    <col min="9998" max="10004" width="13.7109375" style="1" customWidth="1"/>
    <col min="10005" max="10250" width="11.42578125" style="1"/>
    <col min="10251" max="10251" width="12.5703125" style="1" customWidth="1"/>
    <col min="10252" max="10252" width="34.28515625" style="1" customWidth="1"/>
    <col min="10253" max="10253" width="20.28515625" style="1" customWidth="1"/>
    <col min="10254" max="10260" width="13.7109375" style="1" customWidth="1"/>
    <col min="10261" max="10506" width="11.42578125" style="1"/>
    <col min="10507" max="10507" width="12.5703125" style="1" customWidth="1"/>
    <col min="10508" max="10508" width="34.28515625" style="1" customWidth="1"/>
    <col min="10509" max="10509" width="20.28515625" style="1" customWidth="1"/>
    <col min="10510" max="10516" width="13.7109375" style="1" customWidth="1"/>
    <col min="10517" max="10762" width="11.42578125" style="1"/>
    <col min="10763" max="10763" width="12.5703125" style="1" customWidth="1"/>
    <col min="10764" max="10764" width="34.28515625" style="1" customWidth="1"/>
    <col min="10765" max="10765" width="20.28515625" style="1" customWidth="1"/>
    <col min="10766" max="10772" width="13.7109375" style="1" customWidth="1"/>
    <col min="10773" max="11018" width="11.42578125" style="1"/>
    <col min="11019" max="11019" width="12.5703125" style="1" customWidth="1"/>
    <col min="11020" max="11020" width="34.28515625" style="1" customWidth="1"/>
    <col min="11021" max="11021" width="20.28515625" style="1" customWidth="1"/>
    <col min="11022" max="11028" width="13.7109375" style="1" customWidth="1"/>
    <col min="11029" max="11274" width="11.42578125" style="1"/>
    <col min="11275" max="11275" width="12.5703125" style="1" customWidth="1"/>
    <col min="11276" max="11276" width="34.28515625" style="1" customWidth="1"/>
    <col min="11277" max="11277" width="20.28515625" style="1" customWidth="1"/>
    <col min="11278" max="11284" width="13.7109375" style="1" customWidth="1"/>
    <col min="11285" max="11530" width="11.42578125" style="1"/>
    <col min="11531" max="11531" width="12.5703125" style="1" customWidth="1"/>
    <col min="11532" max="11532" width="34.28515625" style="1" customWidth="1"/>
    <col min="11533" max="11533" width="20.28515625" style="1" customWidth="1"/>
    <col min="11534" max="11540" width="13.7109375" style="1" customWidth="1"/>
    <col min="11541" max="11786" width="11.42578125" style="1"/>
    <col min="11787" max="11787" width="12.5703125" style="1" customWidth="1"/>
    <col min="11788" max="11788" width="34.28515625" style="1" customWidth="1"/>
    <col min="11789" max="11789" width="20.28515625" style="1" customWidth="1"/>
    <col min="11790" max="11796" width="13.7109375" style="1" customWidth="1"/>
    <col min="11797" max="12042" width="11.42578125" style="1"/>
    <col min="12043" max="12043" width="12.5703125" style="1" customWidth="1"/>
    <col min="12044" max="12044" width="34.28515625" style="1" customWidth="1"/>
    <col min="12045" max="12045" width="20.28515625" style="1" customWidth="1"/>
    <col min="12046" max="12052" width="13.7109375" style="1" customWidth="1"/>
    <col min="12053" max="12298" width="11.42578125" style="1"/>
    <col min="12299" max="12299" width="12.5703125" style="1" customWidth="1"/>
    <col min="12300" max="12300" width="34.28515625" style="1" customWidth="1"/>
    <col min="12301" max="12301" width="20.28515625" style="1" customWidth="1"/>
    <col min="12302" max="12308" width="13.7109375" style="1" customWidth="1"/>
    <col min="12309" max="12554" width="11.42578125" style="1"/>
    <col min="12555" max="12555" width="12.5703125" style="1" customWidth="1"/>
    <col min="12556" max="12556" width="34.28515625" style="1" customWidth="1"/>
    <col min="12557" max="12557" width="20.28515625" style="1" customWidth="1"/>
    <col min="12558" max="12564" width="13.7109375" style="1" customWidth="1"/>
    <col min="12565" max="12810" width="11.42578125" style="1"/>
    <col min="12811" max="12811" width="12.5703125" style="1" customWidth="1"/>
    <col min="12812" max="12812" width="34.28515625" style="1" customWidth="1"/>
    <col min="12813" max="12813" width="20.28515625" style="1" customWidth="1"/>
    <col min="12814" max="12820" width="13.7109375" style="1" customWidth="1"/>
    <col min="12821" max="13066" width="11.42578125" style="1"/>
    <col min="13067" max="13067" width="12.5703125" style="1" customWidth="1"/>
    <col min="13068" max="13068" width="34.28515625" style="1" customWidth="1"/>
    <col min="13069" max="13069" width="20.28515625" style="1" customWidth="1"/>
    <col min="13070" max="13076" width="13.7109375" style="1" customWidth="1"/>
    <col min="13077" max="13322" width="11.42578125" style="1"/>
    <col min="13323" max="13323" width="12.5703125" style="1" customWidth="1"/>
    <col min="13324" max="13324" width="34.28515625" style="1" customWidth="1"/>
    <col min="13325" max="13325" width="20.28515625" style="1" customWidth="1"/>
    <col min="13326" max="13332" width="13.7109375" style="1" customWidth="1"/>
    <col min="13333" max="13578" width="11.42578125" style="1"/>
    <col min="13579" max="13579" width="12.5703125" style="1" customWidth="1"/>
    <col min="13580" max="13580" width="34.28515625" style="1" customWidth="1"/>
    <col min="13581" max="13581" width="20.28515625" style="1" customWidth="1"/>
    <col min="13582" max="13588" width="13.7109375" style="1" customWidth="1"/>
    <col min="13589" max="13834" width="11.42578125" style="1"/>
    <col min="13835" max="13835" width="12.5703125" style="1" customWidth="1"/>
    <col min="13836" max="13836" width="34.28515625" style="1" customWidth="1"/>
    <col min="13837" max="13837" width="20.28515625" style="1" customWidth="1"/>
    <col min="13838" max="13844" width="13.7109375" style="1" customWidth="1"/>
    <col min="13845" max="14090" width="11.42578125" style="1"/>
    <col min="14091" max="14091" width="12.5703125" style="1" customWidth="1"/>
    <col min="14092" max="14092" width="34.28515625" style="1" customWidth="1"/>
    <col min="14093" max="14093" width="20.28515625" style="1" customWidth="1"/>
    <col min="14094" max="14100" width="13.7109375" style="1" customWidth="1"/>
    <col min="14101" max="14346" width="11.42578125" style="1"/>
    <col min="14347" max="14347" width="12.5703125" style="1" customWidth="1"/>
    <col min="14348" max="14348" width="34.28515625" style="1" customWidth="1"/>
    <col min="14349" max="14349" width="20.28515625" style="1" customWidth="1"/>
    <col min="14350" max="14356" width="13.7109375" style="1" customWidth="1"/>
    <col min="14357" max="14602" width="11.42578125" style="1"/>
    <col min="14603" max="14603" width="12.5703125" style="1" customWidth="1"/>
    <col min="14604" max="14604" width="34.28515625" style="1" customWidth="1"/>
    <col min="14605" max="14605" width="20.28515625" style="1" customWidth="1"/>
    <col min="14606" max="14612" width="13.7109375" style="1" customWidth="1"/>
    <col min="14613" max="14858" width="11.42578125" style="1"/>
    <col min="14859" max="14859" width="12.5703125" style="1" customWidth="1"/>
    <col min="14860" max="14860" width="34.28515625" style="1" customWidth="1"/>
    <col min="14861" max="14861" width="20.28515625" style="1" customWidth="1"/>
    <col min="14862" max="14868" width="13.7109375" style="1" customWidth="1"/>
    <col min="14869" max="15114" width="11.42578125" style="1"/>
    <col min="15115" max="15115" width="12.5703125" style="1" customWidth="1"/>
    <col min="15116" max="15116" width="34.28515625" style="1" customWidth="1"/>
    <col min="15117" max="15117" width="20.28515625" style="1" customWidth="1"/>
    <col min="15118" max="15124" width="13.7109375" style="1" customWidth="1"/>
    <col min="15125" max="15370" width="11.42578125" style="1"/>
    <col min="15371" max="15371" width="12.5703125" style="1" customWidth="1"/>
    <col min="15372" max="15372" width="34.28515625" style="1" customWidth="1"/>
    <col min="15373" max="15373" width="20.28515625" style="1" customWidth="1"/>
    <col min="15374" max="15380" width="13.7109375" style="1" customWidth="1"/>
    <col min="15381" max="15626" width="11.42578125" style="1"/>
    <col min="15627" max="15627" width="12.5703125" style="1" customWidth="1"/>
    <col min="15628" max="15628" width="34.28515625" style="1" customWidth="1"/>
    <col min="15629" max="15629" width="20.28515625" style="1" customWidth="1"/>
    <col min="15630" max="15636" width="13.7109375" style="1" customWidth="1"/>
    <col min="15637" max="15882" width="11.42578125" style="1"/>
    <col min="15883" max="15883" width="12.5703125" style="1" customWidth="1"/>
    <col min="15884" max="15884" width="34.28515625" style="1" customWidth="1"/>
    <col min="15885" max="15885" width="20.28515625" style="1" customWidth="1"/>
    <col min="15886" max="15892" width="13.7109375" style="1" customWidth="1"/>
    <col min="15893" max="16138" width="11.42578125" style="1"/>
    <col min="16139" max="16139" width="12.5703125" style="1" customWidth="1"/>
    <col min="16140" max="16140" width="34.28515625" style="1" customWidth="1"/>
    <col min="16141" max="16141" width="20.28515625" style="1" customWidth="1"/>
    <col min="16142" max="16148" width="13.7109375" style="1" customWidth="1"/>
    <col min="16149" max="16384" width="11.42578125" style="1"/>
  </cols>
  <sheetData>
    <row r="1" spans="1:22" ht="15" x14ac:dyDescent="0.25">
      <c r="A1" s="110" t="s">
        <v>58</v>
      </c>
      <c r="B1" s="107"/>
      <c r="C1" s="108"/>
      <c r="D1" s="108"/>
      <c r="E1" s="108"/>
      <c r="F1" s="108"/>
      <c r="G1" s="108"/>
      <c r="H1" s="108"/>
      <c r="I1" s="108"/>
      <c r="J1" s="108"/>
      <c r="K1" s="11"/>
      <c r="L1" s="11"/>
      <c r="M1" s="11"/>
      <c r="N1" s="107"/>
      <c r="O1" s="107"/>
      <c r="P1" s="107"/>
      <c r="Q1" s="109"/>
      <c r="R1" s="107"/>
      <c r="S1" s="107"/>
      <c r="T1" s="107"/>
      <c r="U1" s="107"/>
      <c r="V1" s="107"/>
    </row>
    <row r="2" spans="1:22" x14ac:dyDescent="0.2">
      <c r="A2" s="210" t="s">
        <v>59</v>
      </c>
      <c r="B2" s="107" t="s">
        <v>72</v>
      </c>
      <c r="C2" s="108"/>
      <c r="D2" s="108"/>
      <c r="E2" s="108"/>
      <c r="F2" s="108"/>
      <c r="G2" s="108"/>
      <c r="H2" s="108"/>
      <c r="I2" s="108"/>
      <c r="J2" s="108"/>
      <c r="K2" s="11"/>
      <c r="L2" s="11"/>
      <c r="M2" s="11"/>
      <c r="N2" s="107"/>
      <c r="O2" s="107"/>
      <c r="P2" s="107"/>
      <c r="Q2" s="109"/>
      <c r="R2" s="107"/>
      <c r="S2" s="107"/>
      <c r="T2" s="107"/>
      <c r="U2" s="107"/>
      <c r="V2" s="107"/>
    </row>
    <row r="3" spans="1:22" x14ac:dyDescent="0.2">
      <c r="A3" s="210" t="s">
        <v>60</v>
      </c>
      <c r="B3" s="107" t="s">
        <v>95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</row>
    <row r="4" spans="1:22" x14ac:dyDescent="0.2">
      <c r="A4" s="107" t="s">
        <v>94</v>
      </c>
      <c r="B4" s="107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</row>
    <row r="5" spans="1:22" ht="30.75" customHeight="1" x14ac:dyDescent="0.25">
      <c r="A5" s="263" t="s">
        <v>61</v>
      </c>
      <c r="B5" s="263"/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113"/>
      <c r="V5" s="113"/>
    </row>
    <row r="6" spans="1:22" ht="14.25" x14ac:dyDescent="0.2">
      <c r="A6" s="107"/>
      <c r="B6" s="107"/>
      <c r="C6" s="112"/>
      <c r="D6" s="112"/>
      <c r="E6" s="112"/>
      <c r="F6" s="112"/>
      <c r="G6" s="112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</row>
    <row r="7" spans="1:22" ht="15.75" customHeight="1" x14ac:dyDescent="0.2">
      <c r="A7" s="264" t="s">
        <v>90</v>
      </c>
      <c r="B7" s="264"/>
      <c r="C7" s="264"/>
      <c r="D7" s="264"/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64"/>
      <c r="S7" s="264"/>
      <c r="T7" s="264"/>
      <c r="U7" s="206"/>
      <c r="V7" s="206"/>
    </row>
    <row r="8" spans="1:22" ht="12.75" customHeight="1" x14ac:dyDescent="0.2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2" s="4" customFormat="1" ht="88.5" customHeight="1" x14ac:dyDescent="0.2">
      <c r="A9" s="116" t="s">
        <v>0</v>
      </c>
      <c r="B9" s="117" t="s">
        <v>1</v>
      </c>
      <c r="C9" s="118" t="s">
        <v>80</v>
      </c>
      <c r="D9" s="118" t="s">
        <v>73</v>
      </c>
      <c r="E9" s="199" t="s">
        <v>79</v>
      </c>
      <c r="F9" s="118" t="s">
        <v>81</v>
      </c>
      <c r="G9" s="199" t="s">
        <v>93</v>
      </c>
      <c r="H9" s="116" t="s">
        <v>2</v>
      </c>
      <c r="I9" s="211" t="s">
        <v>84</v>
      </c>
      <c r="J9" s="211" t="s">
        <v>83</v>
      </c>
      <c r="K9" s="116" t="s">
        <v>3</v>
      </c>
      <c r="L9" s="211" t="s">
        <v>85</v>
      </c>
      <c r="M9" s="211" t="s">
        <v>86</v>
      </c>
      <c r="N9" s="118" t="s">
        <v>4</v>
      </c>
      <c r="O9" s="211" t="s">
        <v>87</v>
      </c>
      <c r="P9" s="211" t="s">
        <v>88</v>
      </c>
      <c r="Q9" s="118" t="s">
        <v>5</v>
      </c>
      <c r="R9" s="118" t="s">
        <v>6</v>
      </c>
      <c r="S9" s="118" t="s">
        <v>7</v>
      </c>
      <c r="T9" s="118" t="s">
        <v>8</v>
      </c>
    </row>
    <row r="10" spans="1:22" ht="27" customHeight="1" x14ac:dyDescent="0.2">
      <c r="A10" s="265" t="s">
        <v>48</v>
      </c>
      <c r="B10" s="266"/>
      <c r="C10" s="169">
        <f>SUM(C12,C30)</f>
        <v>635310</v>
      </c>
      <c r="D10" s="169">
        <v>678930</v>
      </c>
      <c r="E10" s="200">
        <f>SUM(E12,E30)</f>
        <v>684169.74</v>
      </c>
      <c r="F10" s="200">
        <v>0</v>
      </c>
      <c r="G10" s="200">
        <f>SUM(G12,G30)</f>
        <v>684169.74</v>
      </c>
      <c r="H10" s="169">
        <f t="shared" ref="H10:T10" si="0">SUM(H12,H30)</f>
        <v>460000</v>
      </c>
      <c r="I10" s="169">
        <f t="shared" si="0"/>
        <v>15063.01</v>
      </c>
      <c r="J10" s="169">
        <f>SUM(J30)</f>
        <v>6000</v>
      </c>
      <c r="K10" s="169">
        <f t="shared" si="0"/>
        <v>137040.87</v>
      </c>
      <c r="L10" s="169">
        <f t="shared" si="0"/>
        <v>15820.05</v>
      </c>
      <c r="M10" s="169">
        <f>SUM(M26)</f>
        <v>3299.5</v>
      </c>
      <c r="N10" s="169">
        <f t="shared" si="0"/>
        <v>16500</v>
      </c>
      <c r="O10" s="169">
        <f>SUM(O30)</f>
        <v>446.31</v>
      </c>
      <c r="P10" s="169">
        <f>SUM(P30)</f>
        <v>3000</v>
      </c>
      <c r="Q10" s="169">
        <f t="shared" si="0"/>
        <v>25000</v>
      </c>
      <c r="R10" s="169">
        <f t="shared" si="0"/>
        <v>2000</v>
      </c>
      <c r="S10" s="169">
        <f t="shared" si="0"/>
        <v>0</v>
      </c>
      <c r="T10" s="169">
        <f t="shared" si="0"/>
        <v>0</v>
      </c>
    </row>
    <row r="11" spans="1:22" ht="19.5" customHeight="1" x14ac:dyDescent="0.2">
      <c r="A11" s="267" t="s">
        <v>77</v>
      </c>
      <c r="B11" s="268"/>
      <c r="C11" s="170"/>
      <c r="D11" s="170"/>
      <c r="E11" s="201"/>
      <c r="F11" s="201"/>
      <c r="G11" s="201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1"/>
    </row>
    <row r="12" spans="1:22" s="4" customFormat="1" ht="25.5" x14ac:dyDescent="0.2">
      <c r="A12" s="99">
        <v>1025</v>
      </c>
      <c r="B12" s="5" t="s">
        <v>9</v>
      </c>
      <c r="C12" s="172">
        <f>SUM(C15,C19,C24,C27)</f>
        <v>233359</v>
      </c>
      <c r="D12" s="172">
        <v>254950.68</v>
      </c>
      <c r="E12" s="172">
        <f>SUM(E14,E26)</f>
        <v>255397.47999999998</v>
      </c>
      <c r="F12" s="172">
        <f>SUM(F14,F26)</f>
        <v>0</v>
      </c>
      <c r="G12" s="172">
        <f>SUM(G14,G26)</f>
        <v>255397.47999999998</v>
      </c>
      <c r="H12" s="172">
        <f t="shared" ref="H12:K12" si="1">SUM(H15,H19,H24,H27)</f>
        <v>96756.06</v>
      </c>
      <c r="I12" s="172">
        <f>SUM(I14,I26)</f>
        <v>2481</v>
      </c>
      <c r="J12" s="172"/>
      <c r="K12" s="172">
        <f t="shared" si="1"/>
        <v>137040.87</v>
      </c>
      <c r="L12" s="172">
        <f>SUM(L14,L26)</f>
        <v>15820.05</v>
      </c>
      <c r="M12" s="172"/>
      <c r="N12" s="172">
        <f t="shared" ref="N12:T12" si="2">SUM(N14,N26)</f>
        <v>0</v>
      </c>
      <c r="O12" s="172">
        <f t="shared" si="2"/>
        <v>0</v>
      </c>
      <c r="P12" s="172"/>
      <c r="Q12" s="172">
        <f t="shared" si="2"/>
        <v>0</v>
      </c>
      <c r="R12" s="172">
        <f t="shared" si="2"/>
        <v>0</v>
      </c>
      <c r="S12" s="172">
        <f t="shared" si="2"/>
        <v>0</v>
      </c>
      <c r="T12" s="172">
        <f t="shared" si="2"/>
        <v>0</v>
      </c>
    </row>
    <row r="13" spans="1:22" s="4" customFormat="1" ht="15" customHeight="1" x14ac:dyDescent="0.2">
      <c r="A13" s="269" t="s">
        <v>44</v>
      </c>
      <c r="B13" s="270"/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4"/>
    </row>
    <row r="14" spans="1:22" s="4" customFormat="1" ht="30" customHeight="1" x14ac:dyDescent="0.25">
      <c r="A14" s="257" t="s">
        <v>56</v>
      </c>
      <c r="B14" s="258"/>
      <c r="C14" s="175">
        <f>SUM(C15,C19,C24)</f>
        <v>232959</v>
      </c>
      <c r="D14" s="175">
        <v>250550.68</v>
      </c>
      <c r="E14" s="175">
        <f>SUM(E15,E19,E24)</f>
        <v>247497.47999999998</v>
      </c>
      <c r="F14" s="175">
        <f>SUM(F15:F25)</f>
        <v>4600.5</v>
      </c>
      <c r="G14" s="175">
        <f>SUM(G19,G15,G24)</f>
        <v>252097.97999999998</v>
      </c>
      <c r="H14" s="175">
        <f>SUM(H19,H15)</f>
        <v>96756.06</v>
      </c>
      <c r="I14" s="175">
        <f>SUM(I15:I25)</f>
        <v>2481</v>
      </c>
      <c r="J14" s="175"/>
      <c r="K14" s="175">
        <f>SUM(K15,K19,K24)</f>
        <v>137040.87</v>
      </c>
      <c r="L14" s="175">
        <f>SUM(L15,L19,L24)</f>
        <v>15820.05</v>
      </c>
      <c r="M14" s="175"/>
      <c r="N14" s="175">
        <f t="shared" ref="N14:T14" si="3">SUM(N17:N25)</f>
        <v>0</v>
      </c>
      <c r="O14" s="175">
        <f t="shared" si="3"/>
        <v>0</v>
      </c>
      <c r="P14" s="175"/>
      <c r="Q14" s="175">
        <f t="shared" si="3"/>
        <v>0</v>
      </c>
      <c r="R14" s="175">
        <f t="shared" si="3"/>
        <v>0</v>
      </c>
      <c r="S14" s="175">
        <f t="shared" si="3"/>
        <v>0</v>
      </c>
      <c r="T14" s="175">
        <f t="shared" si="3"/>
        <v>0</v>
      </c>
    </row>
    <row r="15" spans="1:22" s="4" customFormat="1" x14ac:dyDescent="0.2">
      <c r="A15" s="158">
        <v>31</v>
      </c>
      <c r="B15" s="159" t="s">
        <v>10</v>
      </c>
      <c r="C15" s="176">
        <f>SUM(C16:C18)</f>
        <v>129994</v>
      </c>
      <c r="D15" s="176">
        <v>129994</v>
      </c>
      <c r="E15" s="202">
        <f>SUM(E16:E18)</f>
        <v>132994</v>
      </c>
      <c r="F15" s="202"/>
      <c r="G15" s="202">
        <f>SUM(G16:G18)</f>
        <v>137790</v>
      </c>
      <c r="H15" s="176">
        <f t="shared" ref="H15:L15" si="4">SUM(H16:H18)</f>
        <v>96756.06</v>
      </c>
      <c r="I15" s="176"/>
      <c r="J15" s="176"/>
      <c r="K15" s="176">
        <f t="shared" si="4"/>
        <v>34607.26</v>
      </c>
      <c r="L15" s="176">
        <f t="shared" si="4"/>
        <v>3945.6800000000003</v>
      </c>
      <c r="M15" s="176"/>
      <c r="N15" s="176"/>
      <c r="O15" s="176"/>
      <c r="P15" s="176"/>
      <c r="Q15" s="176"/>
      <c r="R15" s="176"/>
      <c r="S15" s="176"/>
      <c r="T15" s="176"/>
    </row>
    <row r="16" spans="1:22" x14ac:dyDescent="0.2">
      <c r="A16" s="160">
        <v>311</v>
      </c>
      <c r="B16" s="161" t="s">
        <v>11</v>
      </c>
      <c r="C16" s="177">
        <v>104030</v>
      </c>
      <c r="D16" s="177">
        <v>104030</v>
      </c>
      <c r="E16" s="198">
        <v>106530</v>
      </c>
      <c r="F16" s="198">
        <v>2470</v>
      </c>
      <c r="G16" s="198">
        <v>109000</v>
      </c>
      <c r="H16" s="177">
        <v>96756.06</v>
      </c>
      <c r="I16" s="177">
        <v>2481</v>
      </c>
      <c r="J16" s="177"/>
      <c r="K16" s="177">
        <v>8143.26</v>
      </c>
      <c r="L16" s="177">
        <v>1619.68</v>
      </c>
      <c r="M16" s="177"/>
      <c r="N16" s="177"/>
      <c r="O16" s="177"/>
      <c r="P16" s="177"/>
      <c r="Q16" s="177"/>
      <c r="R16" s="177"/>
      <c r="S16" s="177"/>
      <c r="T16" s="178"/>
    </row>
    <row r="17" spans="1:25" x14ac:dyDescent="0.2">
      <c r="A17" s="160">
        <v>312</v>
      </c>
      <c r="B17" s="161" t="s">
        <v>12</v>
      </c>
      <c r="C17" s="177">
        <v>8800</v>
      </c>
      <c r="D17" s="177">
        <v>8800</v>
      </c>
      <c r="E17" s="198">
        <v>8800</v>
      </c>
      <c r="F17" s="198">
        <v>2000</v>
      </c>
      <c r="G17" s="198">
        <v>10800</v>
      </c>
      <c r="H17" s="177"/>
      <c r="I17" s="177"/>
      <c r="J17" s="177"/>
      <c r="K17" s="177">
        <v>8800</v>
      </c>
      <c r="L17" s="177">
        <v>2000</v>
      </c>
      <c r="M17" s="177"/>
      <c r="N17" s="177"/>
      <c r="O17" s="177"/>
      <c r="P17" s="177"/>
      <c r="Q17" s="177"/>
      <c r="R17" s="177"/>
      <c r="S17" s="177"/>
      <c r="T17" s="178"/>
      <c r="W17" s="157"/>
    </row>
    <row r="18" spans="1:25" x14ac:dyDescent="0.2">
      <c r="A18" s="160">
        <v>313</v>
      </c>
      <c r="B18" s="161" t="s">
        <v>13</v>
      </c>
      <c r="C18" s="177">
        <v>17164</v>
      </c>
      <c r="D18" s="177">
        <v>17164</v>
      </c>
      <c r="E18" s="198">
        <v>17664</v>
      </c>
      <c r="F18" s="198">
        <v>326</v>
      </c>
      <c r="G18" s="198">
        <v>17990</v>
      </c>
      <c r="H18" s="177"/>
      <c r="I18" s="177"/>
      <c r="J18" s="177"/>
      <c r="K18" s="177">
        <v>17664</v>
      </c>
      <c r="L18" s="177">
        <v>326</v>
      </c>
      <c r="M18" s="177"/>
      <c r="N18" s="177"/>
      <c r="O18" s="177"/>
      <c r="P18" s="177"/>
      <c r="Q18" s="177"/>
      <c r="R18" s="177"/>
      <c r="S18" s="177"/>
      <c r="T18" s="178"/>
    </row>
    <row r="19" spans="1:25" s="4" customFormat="1" x14ac:dyDescent="0.2">
      <c r="A19" s="158">
        <v>32</v>
      </c>
      <c r="B19" s="159" t="s">
        <v>14</v>
      </c>
      <c r="C19" s="176">
        <f>SUM(C20:C23)</f>
        <v>101765</v>
      </c>
      <c r="D19" s="176">
        <v>118356.55</v>
      </c>
      <c r="E19" s="202">
        <f>SUM(E20:E23)</f>
        <v>113003.48</v>
      </c>
      <c r="F19" s="202"/>
      <c r="G19" s="202">
        <f>SUM(G20:G23)</f>
        <v>112807.98</v>
      </c>
      <c r="H19" s="176"/>
      <c r="I19" s="176"/>
      <c r="J19" s="176"/>
      <c r="K19" s="176">
        <f t="shared" ref="K19:L19" si="5">SUM(K20:K23)</f>
        <v>101933.60999999999</v>
      </c>
      <c r="L19" s="176">
        <f t="shared" si="5"/>
        <v>10874.369999999999</v>
      </c>
      <c r="M19" s="176"/>
      <c r="N19" s="176"/>
      <c r="O19" s="176"/>
      <c r="P19" s="176"/>
      <c r="Q19" s="176"/>
      <c r="R19" s="176"/>
      <c r="S19" s="176"/>
      <c r="T19" s="176"/>
      <c r="W19" s="197"/>
      <c r="X19" s="65"/>
      <c r="Y19" s="197"/>
    </row>
    <row r="20" spans="1:25" ht="25.5" x14ac:dyDescent="0.2">
      <c r="A20" s="160">
        <v>321</v>
      </c>
      <c r="B20" s="161" t="s">
        <v>15</v>
      </c>
      <c r="C20" s="177">
        <v>14600</v>
      </c>
      <c r="D20" s="177">
        <v>15100</v>
      </c>
      <c r="E20" s="198">
        <v>15100</v>
      </c>
      <c r="F20" s="198"/>
      <c r="G20" s="198">
        <v>15100</v>
      </c>
      <c r="H20" s="177"/>
      <c r="I20" s="177"/>
      <c r="J20" s="177"/>
      <c r="K20" s="177">
        <v>14600</v>
      </c>
      <c r="L20" s="177">
        <v>500</v>
      </c>
      <c r="M20" s="177"/>
      <c r="N20" s="177"/>
      <c r="O20" s="177"/>
      <c r="P20" s="177"/>
      <c r="Q20" s="177"/>
      <c r="R20" s="177"/>
      <c r="S20" s="177"/>
      <c r="T20" s="178"/>
    </row>
    <row r="21" spans="1:25" x14ac:dyDescent="0.2">
      <c r="A21" s="160">
        <v>322</v>
      </c>
      <c r="B21" s="161" t="s">
        <v>16</v>
      </c>
      <c r="C21" s="177">
        <v>12296</v>
      </c>
      <c r="D21" s="177">
        <v>13933.55</v>
      </c>
      <c r="E21" s="198">
        <v>12187.55</v>
      </c>
      <c r="F21" s="198">
        <v>3049.68</v>
      </c>
      <c r="G21" s="198">
        <v>15237.23</v>
      </c>
      <c r="H21" s="177"/>
      <c r="I21" s="177"/>
      <c r="J21" s="177"/>
      <c r="K21" s="177">
        <v>13599.68</v>
      </c>
      <c r="L21" s="177">
        <v>1637.55</v>
      </c>
      <c r="M21" s="177"/>
      <c r="N21" s="177"/>
      <c r="O21" s="177"/>
      <c r="P21" s="177"/>
      <c r="Q21" s="177"/>
      <c r="R21" s="177"/>
      <c r="S21" s="177"/>
      <c r="T21" s="178"/>
    </row>
    <row r="22" spans="1:25" x14ac:dyDescent="0.2">
      <c r="A22" s="160">
        <v>323</v>
      </c>
      <c r="B22" s="161" t="s">
        <v>17</v>
      </c>
      <c r="C22" s="177">
        <v>68980</v>
      </c>
      <c r="D22" s="177">
        <v>81934</v>
      </c>
      <c r="E22" s="198">
        <v>78326.929999999993</v>
      </c>
      <c r="F22" s="198">
        <v>-2345.1799999999998</v>
      </c>
      <c r="G22" s="198">
        <v>75981.75</v>
      </c>
      <c r="H22" s="177"/>
      <c r="I22" s="177"/>
      <c r="J22" s="177"/>
      <c r="K22" s="177">
        <v>67844.929999999993</v>
      </c>
      <c r="L22" s="177">
        <v>8136.82</v>
      </c>
      <c r="M22" s="177"/>
      <c r="N22" s="177"/>
      <c r="O22" s="177"/>
      <c r="P22" s="177"/>
      <c r="Q22" s="177"/>
      <c r="R22" s="177"/>
      <c r="S22" s="177"/>
      <c r="T22" s="178"/>
    </row>
    <row r="23" spans="1:25" s="4" customFormat="1" ht="25.5" x14ac:dyDescent="0.2">
      <c r="A23" s="162">
        <v>329</v>
      </c>
      <c r="B23" s="166" t="s">
        <v>54</v>
      </c>
      <c r="C23" s="179">
        <v>5889</v>
      </c>
      <c r="D23" s="179">
        <v>7389</v>
      </c>
      <c r="E23" s="203">
        <v>7389</v>
      </c>
      <c r="F23" s="203">
        <v>-900</v>
      </c>
      <c r="G23" s="203">
        <v>6489</v>
      </c>
      <c r="H23" s="177"/>
      <c r="I23" s="177"/>
      <c r="J23" s="177"/>
      <c r="K23" s="177">
        <v>5889</v>
      </c>
      <c r="L23" s="177">
        <v>600</v>
      </c>
      <c r="M23" s="177"/>
      <c r="N23" s="177"/>
      <c r="O23" s="177"/>
      <c r="P23" s="177"/>
      <c r="Q23" s="176"/>
      <c r="R23" s="176"/>
      <c r="S23" s="176"/>
      <c r="T23" s="180"/>
    </row>
    <row r="24" spans="1:25" x14ac:dyDescent="0.2">
      <c r="A24" s="158">
        <v>34</v>
      </c>
      <c r="B24" s="159" t="s">
        <v>18</v>
      </c>
      <c r="C24" s="176">
        <f>SUM(C25)</f>
        <v>1200</v>
      </c>
      <c r="D24" s="176">
        <v>2200.13</v>
      </c>
      <c r="E24" s="202">
        <v>1500</v>
      </c>
      <c r="F24" s="202"/>
      <c r="G24" s="202">
        <v>1500</v>
      </c>
      <c r="H24" s="176"/>
      <c r="I24" s="176"/>
      <c r="J24" s="176"/>
      <c r="K24" s="176">
        <f t="shared" ref="K24:L24" si="6">SUM(K25)</f>
        <v>500</v>
      </c>
      <c r="L24" s="176">
        <f t="shared" si="6"/>
        <v>1000</v>
      </c>
      <c r="M24" s="176"/>
      <c r="N24" s="176"/>
      <c r="O24" s="176"/>
      <c r="P24" s="176"/>
      <c r="Q24" s="176"/>
      <c r="R24" s="176"/>
      <c r="S24" s="176"/>
      <c r="T24" s="176"/>
    </row>
    <row r="25" spans="1:25" x14ac:dyDescent="0.2">
      <c r="A25" s="160">
        <v>343</v>
      </c>
      <c r="B25" s="161" t="s">
        <v>19</v>
      </c>
      <c r="C25" s="177">
        <v>1200</v>
      </c>
      <c r="D25" s="177">
        <v>2200.13</v>
      </c>
      <c r="E25" s="198">
        <v>1500</v>
      </c>
      <c r="F25" s="198"/>
      <c r="G25" s="198">
        <v>1500</v>
      </c>
      <c r="H25" s="177"/>
      <c r="I25" s="177"/>
      <c r="J25" s="177"/>
      <c r="K25" s="177">
        <v>500</v>
      </c>
      <c r="L25" s="177">
        <v>1000</v>
      </c>
      <c r="M25" s="177"/>
      <c r="N25" s="177"/>
      <c r="O25" s="177"/>
      <c r="P25" s="177"/>
      <c r="Q25" s="177"/>
      <c r="R25" s="177"/>
      <c r="S25" s="177"/>
      <c r="T25" s="178"/>
    </row>
    <row r="26" spans="1:25" ht="31.5" customHeight="1" x14ac:dyDescent="0.25">
      <c r="A26" s="257" t="s">
        <v>57</v>
      </c>
      <c r="B26" s="258"/>
      <c r="C26" s="175">
        <f>SUM(C27)</f>
        <v>400</v>
      </c>
      <c r="D26" s="175">
        <v>4400</v>
      </c>
      <c r="E26" s="175">
        <f>SUM(E28:E29)</f>
        <v>7900</v>
      </c>
      <c r="F26" s="175">
        <f>SUM(F28:F29)</f>
        <v>-4600.5</v>
      </c>
      <c r="G26" s="175">
        <f>SUM(G28:G29)</f>
        <v>3299.5</v>
      </c>
      <c r="H26" s="175"/>
      <c r="I26" s="175"/>
      <c r="J26" s="175"/>
      <c r="K26" s="175"/>
      <c r="L26" s="175"/>
      <c r="M26" s="175">
        <v>3299.5</v>
      </c>
      <c r="N26" s="175"/>
      <c r="O26" s="175"/>
      <c r="P26" s="175"/>
      <c r="Q26" s="175">
        <f t="shared" ref="Q26:T26" si="7">SUM(Q28)</f>
        <v>0</v>
      </c>
      <c r="R26" s="175">
        <f t="shared" si="7"/>
        <v>0</v>
      </c>
      <c r="S26" s="175">
        <f t="shared" si="7"/>
        <v>0</v>
      </c>
      <c r="T26" s="175">
        <f t="shared" si="7"/>
        <v>0</v>
      </c>
      <c r="W26" s="205"/>
    </row>
    <row r="27" spans="1:25" ht="38.25" x14ac:dyDescent="0.2">
      <c r="A27" s="158">
        <v>42</v>
      </c>
      <c r="B27" s="163" t="s">
        <v>46</v>
      </c>
      <c r="C27" s="176">
        <f t="shared" ref="C27" si="8">SUM(C28:C29)</f>
        <v>400</v>
      </c>
      <c r="D27" s="176">
        <v>4400</v>
      </c>
      <c r="E27" s="202">
        <f>SUM(E28:E29)</f>
        <v>7900</v>
      </c>
      <c r="F27" s="202"/>
      <c r="G27" s="202">
        <f>SUM(G28:G29)</f>
        <v>3299.5</v>
      </c>
      <c r="H27" s="176"/>
      <c r="I27" s="176"/>
      <c r="J27" s="176"/>
      <c r="K27" s="176"/>
      <c r="L27" s="176"/>
      <c r="M27" s="176">
        <f>SUM(M28:M29)</f>
        <v>3299.5</v>
      </c>
      <c r="N27" s="176"/>
      <c r="O27" s="176"/>
      <c r="P27" s="176"/>
      <c r="Q27" s="176"/>
      <c r="R27" s="176"/>
      <c r="S27" s="176"/>
      <c r="T27" s="176"/>
    </row>
    <row r="28" spans="1:25" x14ac:dyDescent="0.2">
      <c r="A28" s="160">
        <v>422</v>
      </c>
      <c r="B28" s="161" t="s">
        <v>47</v>
      </c>
      <c r="C28" s="177"/>
      <c r="D28" s="177">
        <v>4000</v>
      </c>
      <c r="E28" s="198">
        <v>4700</v>
      </c>
      <c r="F28" s="198">
        <v>-4275.5</v>
      </c>
      <c r="G28" s="198">
        <v>424.5</v>
      </c>
      <c r="H28" s="177"/>
      <c r="I28" s="177"/>
      <c r="J28" s="177"/>
      <c r="K28" s="177"/>
      <c r="L28" s="177"/>
      <c r="M28" s="177">
        <v>424.5</v>
      </c>
      <c r="N28" s="176"/>
      <c r="O28" s="176"/>
      <c r="P28" s="176"/>
      <c r="Q28" s="176"/>
      <c r="R28" s="176"/>
      <c r="S28" s="176"/>
      <c r="T28" s="180"/>
    </row>
    <row r="29" spans="1:25" ht="27.75" customHeight="1" x14ac:dyDescent="0.2">
      <c r="A29" s="160">
        <v>426</v>
      </c>
      <c r="B29" s="161" t="s">
        <v>45</v>
      </c>
      <c r="C29" s="177">
        <v>400</v>
      </c>
      <c r="D29" s="177">
        <v>400</v>
      </c>
      <c r="E29" s="198">
        <v>3200</v>
      </c>
      <c r="F29" s="198">
        <v>-325</v>
      </c>
      <c r="G29" s="198">
        <v>2875</v>
      </c>
      <c r="H29" s="177"/>
      <c r="I29" s="177"/>
      <c r="J29" s="177"/>
      <c r="K29" s="177"/>
      <c r="L29" s="177"/>
      <c r="M29" s="177">
        <v>2875</v>
      </c>
      <c r="N29" s="176"/>
      <c r="O29" s="176"/>
      <c r="P29" s="176"/>
      <c r="Q29" s="176"/>
      <c r="R29" s="176"/>
      <c r="S29" s="176"/>
      <c r="T29" s="180"/>
    </row>
    <row r="30" spans="1:25" s="4" customFormat="1" ht="31.5" customHeight="1" x14ac:dyDescent="0.2">
      <c r="A30" s="164">
        <v>1026</v>
      </c>
      <c r="B30" s="165" t="s">
        <v>49</v>
      </c>
      <c r="C30" s="181">
        <f>SUM(C32,C45)</f>
        <v>401951</v>
      </c>
      <c r="D30" s="181">
        <v>423979.32</v>
      </c>
      <c r="E30" s="181">
        <f>SUM(E32,E45)</f>
        <v>428772.26</v>
      </c>
      <c r="F30" s="181">
        <v>0</v>
      </c>
      <c r="G30" s="181">
        <f>SUM(G32,G45)</f>
        <v>428772.26</v>
      </c>
      <c r="H30" s="182">
        <f>SUM(H32,H45)</f>
        <v>363243.94</v>
      </c>
      <c r="I30" s="182">
        <f>SUM(I32,I45)</f>
        <v>12582.01</v>
      </c>
      <c r="J30" s="181">
        <f>SUM(J45)</f>
        <v>6000</v>
      </c>
      <c r="K30" s="181">
        <v>0</v>
      </c>
      <c r="L30" s="183"/>
      <c r="M30" s="183"/>
      <c r="N30" s="184">
        <f t="shared" ref="N30:T30" si="9">SUM(N32,N45)</f>
        <v>16500</v>
      </c>
      <c r="O30" s="183">
        <f t="shared" si="9"/>
        <v>446.31</v>
      </c>
      <c r="P30" s="183">
        <f>SUM(P45)</f>
        <v>3000</v>
      </c>
      <c r="Q30" s="181">
        <f t="shared" si="9"/>
        <v>25000</v>
      </c>
      <c r="R30" s="184">
        <f t="shared" si="9"/>
        <v>2000</v>
      </c>
      <c r="S30" s="181">
        <f t="shared" si="9"/>
        <v>0</v>
      </c>
      <c r="T30" s="185">
        <f t="shared" si="9"/>
        <v>0</v>
      </c>
    </row>
    <row r="31" spans="1:25" s="4" customFormat="1" ht="12.75" customHeight="1" x14ac:dyDescent="0.2">
      <c r="A31" s="259" t="s">
        <v>50</v>
      </c>
      <c r="B31" s="260"/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87"/>
    </row>
    <row r="32" spans="1:25" s="4" customFormat="1" ht="34.5" customHeight="1" x14ac:dyDescent="0.25">
      <c r="A32" s="261" t="s">
        <v>51</v>
      </c>
      <c r="B32" s="262"/>
      <c r="C32" s="188">
        <f>SUM(C33,C37,C43)</f>
        <v>362551</v>
      </c>
      <c r="D32" s="188">
        <v>367579.32</v>
      </c>
      <c r="E32" s="188">
        <f>SUM(E33,E37,E43)</f>
        <v>368872.26</v>
      </c>
      <c r="F32" s="188">
        <f>SUM(F33:F44)</f>
        <v>0</v>
      </c>
      <c r="G32" s="188">
        <f>SUM(G33,G37,G43)</f>
        <v>368872.26</v>
      </c>
      <c r="H32" s="188">
        <f t="shared" ref="H32:T32" si="10">SUM(H33,H37,H43)</f>
        <v>341343.94</v>
      </c>
      <c r="I32" s="188">
        <f>SUM(I33:I44)</f>
        <v>12582.01</v>
      </c>
      <c r="J32" s="188"/>
      <c r="K32" s="188">
        <f t="shared" si="10"/>
        <v>0</v>
      </c>
      <c r="L32" s="188"/>
      <c r="M32" s="188"/>
      <c r="N32" s="188">
        <f t="shared" si="10"/>
        <v>14500</v>
      </c>
      <c r="O32" s="188">
        <f>SUM(O33:O44)</f>
        <v>446.31</v>
      </c>
      <c r="P32" s="188">
        <f>SUM(P33:P44)</f>
        <v>0</v>
      </c>
      <c r="Q32" s="188">
        <f t="shared" si="10"/>
        <v>0</v>
      </c>
      <c r="R32" s="188">
        <f t="shared" si="10"/>
        <v>0</v>
      </c>
      <c r="S32" s="188">
        <f t="shared" si="10"/>
        <v>0</v>
      </c>
      <c r="T32" s="188">
        <f t="shared" si="10"/>
        <v>0</v>
      </c>
    </row>
    <row r="33" spans="1:25" s="4" customFormat="1" ht="12.75" customHeight="1" x14ac:dyDescent="0.2">
      <c r="A33" s="158">
        <v>31</v>
      </c>
      <c r="B33" s="159" t="s">
        <v>10</v>
      </c>
      <c r="C33" s="176">
        <f>SUM(C34:C36)</f>
        <v>272378</v>
      </c>
      <c r="D33" s="176">
        <v>272378</v>
      </c>
      <c r="E33" s="202">
        <f>SUM(E34:E36)</f>
        <v>278178</v>
      </c>
      <c r="F33" s="202"/>
      <c r="G33" s="202">
        <f>SUM(G34:G36)</f>
        <v>278178</v>
      </c>
      <c r="H33" s="176">
        <f t="shared" ref="H33:K33" si="11">SUM(H34:H36)</f>
        <v>278178</v>
      </c>
      <c r="I33" s="176">
        <f t="shared" si="11"/>
        <v>0</v>
      </c>
      <c r="J33" s="176"/>
      <c r="K33" s="176">
        <f t="shared" si="11"/>
        <v>0</v>
      </c>
      <c r="L33" s="176"/>
      <c r="M33" s="176"/>
      <c r="N33" s="176">
        <f t="shared" ref="N33" si="12">SUM(N34:N36)</f>
        <v>0</v>
      </c>
      <c r="O33" s="176"/>
      <c r="P33" s="176"/>
      <c r="Q33" s="176"/>
      <c r="R33" s="176"/>
      <c r="S33" s="176"/>
      <c r="T33" s="176"/>
      <c r="Y33" s="119"/>
    </row>
    <row r="34" spans="1:25" s="4" customFormat="1" ht="12.75" customHeight="1" x14ac:dyDescent="0.2">
      <c r="A34" s="160">
        <v>311</v>
      </c>
      <c r="B34" s="161" t="s">
        <v>11</v>
      </c>
      <c r="C34" s="177">
        <v>216975</v>
      </c>
      <c r="D34" s="177">
        <v>216975</v>
      </c>
      <c r="E34" s="198">
        <v>221775</v>
      </c>
      <c r="F34" s="198">
        <v>-4000</v>
      </c>
      <c r="G34" s="198">
        <v>217775</v>
      </c>
      <c r="H34" s="177">
        <v>217775</v>
      </c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8"/>
      <c r="Y34" s="119"/>
    </row>
    <row r="35" spans="1:25" s="4" customFormat="1" ht="12.75" customHeight="1" x14ac:dyDescent="0.2">
      <c r="A35" s="160">
        <v>312</v>
      </c>
      <c r="B35" s="161" t="s">
        <v>12</v>
      </c>
      <c r="C35" s="177">
        <v>19600</v>
      </c>
      <c r="D35" s="177">
        <v>19600</v>
      </c>
      <c r="E35" s="198">
        <v>19600</v>
      </c>
      <c r="F35" s="198">
        <v>4000</v>
      </c>
      <c r="G35" s="198">
        <v>23600</v>
      </c>
      <c r="H35" s="177">
        <v>23600</v>
      </c>
      <c r="I35" s="177"/>
      <c r="J35" s="177"/>
      <c r="K35" s="177"/>
      <c r="L35" s="177"/>
      <c r="M35" s="177"/>
      <c r="N35" s="177"/>
      <c r="O35" s="177"/>
      <c r="P35" s="177"/>
      <c r="Q35" s="177"/>
      <c r="R35" s="177"/>
      <c r="S35" s="177"/>
      <c r="T35" s="178"/>
      <c r="Y35" s="119"/>
    </row>
    <row r="36" spans="1:25" s="4" customFormat="1" ht="12.75" customHeight="1" x14ac:dyDescent="0.2">
      <c r="A36" s="160">
        <v>313</v>
      </c>
      <c r="B36" s="161" t="s">
        <v>13</v>
      </c>
      <c r="C36" s="177">
        <v>35803</v>
      </c>
      <c r="D36" s="177">
        <v>35803</v>
      </c>
      <c r="E36" s="198">
        <v>36803</v>
      </c>
      <c r="F36" s="198"/>
      <c r="G36" s="198">
        <v>36803</v>
      </c>
      <c r="H36" s="177">
        <v>36803</v>
      </c>
      <c r="I36" s="177"/>
      <c r="J36" s="177"/>
      <c r="K36" s="177"/>
      <c r="L36" s="177"/>
      <c r="M36" s="177"/>
      <c r="N36" s="177"/>
      <c r="O36" s="177"/>
      <c r="P36" s="177"/>
      <c r="Q36" s="177"/>
      <c r="R36" s="177"/>
      <c r="S36" s="177"/>
      <c r="T36" s="178"/>
      <c r="Y36" s="120"/>
    </row>
    <row r="37" spans="1:25" s="4" customFormat="1" ht="12.75" customHeight="1" x14ac:dyDescent="0.2">
      <c r="A37" s="158">
        <v>32</v>
      </c>
      <c r="B37" s="159" t="s">
        <v>14</v>
      </c>
      <c r="C37" s="176">
        <f>SUM(C38:C42)</f>
        <v>88973</v>
      </c>
      <c r="D37" s="176">
        <v>94001.319999999992</v>
      </c>
      <c r="E37" s="202">
        <f>SUM(E38:E42)</f>
        <v>89294.26</v>
      </c>
      <c r="F37" s="202"/>
      <c r="G37" s="202">
        <f>SUM(G38:G42)</f>
        <v>89294.26</v>
      </c>
      <c r="H37" s="176">
        <f>SUM(H38:H42)</f>
        <v>61765.94</v>
      </c>
      <c r="I37" s="176"/>
      <c r="J37" s="176"/>
      <c r="K37" s="176">
        <f t="shared" ref="K37:N37" si="13">SUM(K38:K42)</f>
        <v>0</v>
      </c>
      <c r="L37" s="176"/>
      <c r="M37" s="176"/>
      <c r="N37" s="176">
        <f t="shared" si="13"/>
        <v>14500</v>
      </c>
      <c r="O37" s="176"/>
      <c r="P37" s="176"/>
      <c r="Q37" s="176"/>
      <c r="R37" s="176"/>
      <c r="S37" s="176"/>
      <c r="T37" s="176"/>
    </row>
    <row r="38" spans="1:25" s="4" customFormat="1" ht="25.5" x14ac:dyDescent="0.2">
      <c r="A38" s="160">
        <v>321</v>
      </c>
      <c r="B38" s="161" t="s">
        <v>15</v>
      </c>
      <c r="C38" s="177">
        <v>23276</v>
      </c>
      <c r="D38" s="177">
        <v>23776</v>
      </c>
      <c r="E38" s="198">
        <v>22776</v>
      </c>
      <c r="F38" s="198">
        <v>400</v>
      </c>
      <c r="G38" s="198">
        <v>23176</v>
      </c>
      <c r="H38" s="177">
        <v>17276</v>
      </c>
      <c r="I38" s="177">
        <v>500</v>
      </c>
      <c r="J38" s="177"/>
      <c r="K38" s="177"/>
      <c r="L38" s="177"/>
      <c r="M38" s="177"/>
      <c r="N38" s="177">
        <v>5400</v>
      </c>
      <c r="O38" s="177"/>
      <c r="P38" s="177"/>
      <c r="Q38" s="177"/>
      <c r="R38" s="177"/>
      <c r="S38" s="177"/>
      <c r="T38" s="178"/>
    </row>
    <row r="39" spans="1:25" s="4" customFormat="1" x14ac:dyDescent="0.2">
      <c r="A39" s="160">
        <v>322</v>
      </c>
      <c r="B39" s="161" t="s">
        <v>16</v>
      </c>
      <c r="C39" s="177">
        <v>28494</v>
      </c>
      <c r="D39" s="177">
        <v>21244.01</v>
      </c>
      <c r="E39" s="198">
        <v>20244.009999999998</v>
      </c>
      <c r="F39" s="198">
        <v>4100</v>
      </c>
      <c r="G39" s="198">
        <v>24344.01</v>
      </c>
      <c r="H39" s="177">
        <v>14494</v>
      </c>
      <c r="I39" s="177">
        <v>750.01</v>
      </c>
      <c r="J39" s="177"/>
      <c r="K39" s="177"/>
      <c r="L39" s="177"/>
      <c r="M39" s="177"/>
      <c r="N39" s="177">
        <v>9100</v>
      </c>
      <c r="O39" s="177"/>
      <c r="P39" s="177"/>
      <c r="Q39" s="177"/>
      <c r="R39" s="177"/>
      <c r="S39" s="177"/>
      <c r="T39" s="178"/>
    </row>
    <row r="40" spans="1:25" s="4" customFormat="1" x14ac:dyDescent="0.2">
      <c r="A40" s="160">
        <v>323</v>
      </c>
      <c r="B40" s="161" t="s">
        <v>17</v>
      </c>
      <c r="C40" s="177">
        <v>30330</v>
      </c>
      <c r="D40" s="177">
        <v>42108.31</v>
      </c>
      <c r="E40" s="198">
        <v>39401.25</v>
      </c>
      <c r="F40" s="198">
        <v>-3000</v>
      </c>
      <c r="G40" s="198">
        <v>36401.25</v>
      </c>
      <c r="H40" s="177">
        <v>24622.94</v>
      </c>
      <c r="I40" s="177">
        <v>11332</v>
      </c>
      <c r="J40" s="177"/>
      <c r="K40" s="177"/>
      <c r="L40" s="177"/>
      <c r="M40" s="177"/>
      <c r="N40" s="177"/>
      <c r="O40" s="177">
        <v>446.31</v>
      </c>
      <c r="P40" s="177"/>
      <c r="Q40" s="177"/>
      <c r="R40" s="177"/>
      <c r="S40" s="177"/>
      <c r="T40" s="178"/>
    </row>
    <row r="41" spans="1:25" s="4" customFormat="1" ht="25.5" customHeight="1" x14ac:dyDescent="0.2">
      <c r="A41" s="213">
        <v>324</v>
      </c>
      <c r="B41" s="161" t="s">
        <v>52</v>
      </c>
      <c r="C41" s="177">
        <v>1500</v>
      </c>
      <c r="D41" s="177">
        <v>1500</v>
      </c>
      <c r="E41" s="198">
        <v>1500</v>
      </c>
      <c r="F41" s="198">
        <v>-1500</v>
      </c>
      <c r="G41" s="198">
        <v>0</v>
      </c>
      <c r="H41" s="177"/>
      <c r="I41" s="177"/>
      <c r="J41" s="177"/>
      <c r="K41" s="177"/>
      <c r="L41" s="177"/>
      <c r="M41" s="177"/>
      <c r="N41" s="177">
        <v>0</v>
      </c>
      <c r="O41" s="177"/>
      <c r="P41" s="177"/>
      <c r="Q41" s="177"/>
      <c r="R41" s="177"/>
      <c r="S41" s="177"/>
      <c r="T41" s="178"/>
    </row>
    <row r="42" spans="1:25" s="4" customFormat="1" x14ac:dyDescent="0.2">
      <c r="A42" s="162">
        <v>329</v>
      </c>
      <c r="B42" s="215" t="s">
        <v>54</v>
      </c>
      <c r="C42" s="177">
        <v>5373</v>
      </c>
      <c r="D42" s="177">
        <v>5373</v>
      </c>
      <c r="E42" s="198">
        <v>5373</v>
      </c>
      <c r="F42" s="198"/>
      <c r="G42" s="198">
        <v>5373</v>
      </c>
      <c r="H42" s="177">
        <v>5373</v>
      </c>
      <c r="I42" s="177"/>
      <c r="J42" s="177"/>
      <c r="K42" s="176"/>
      <c r="L42" s="176"/>
      <c r="M42" s="176"/>
      <c r="N42" s="177"/>
      <c r="O42" s="177"/>
      <c r="P42" s="177"/>
      <c r="Q42" s="176"/>
      <c r="R42" s="176"/>
      <c r="S42" s="176"/>
      <c r="T42" s="212"/>
    </row>
    <row r="43" spans="1:25" x14ac:dyDescent="0.2">
      <c r="A43" s="214">
        <v>34</v>
      </c>
      <c r="B43" s="159" t="s">
        <v>18</v>
      </c>
      <c r="C43" s="176">
        <f>SUM(C44)</f>
        <v>1200</v>
      </c>
      <c r="D43" s="176">
        <v>1200</v>
      </c>
      <c r="E43" s="202">
        <v>1400</v>
      </c>
      <c r="F43" s="202"/>
      <c r="G43" s="202">
        <f>SUM(G44)</f>
        <v>1400</v>
      </c>
      <c r="H43" s="176">
        <f t="shared" ref="H43:N43" si="14">SUM(H44)</f>
        <v>1400</v>
      </c>
      <c r="I43" s="176"/>
      <c r="J43" s="176"/>
      <c r="K43" s="176">
        <f t="shared" si="14"/>
        <v>0</v>
      </c>
      <c r="L43" s="176"/>
      <c r="M43" s="176"/>
      <c r="N43" s="176">
        <f t="shared" si="14"/>
        <v>0</v>
      </c>
      <c r="O43" s="176"/>
      <c r="P43" s="176"/>
      <c r="Q43" s="176"/>
      <c r="R43" s="176"/>
      <c r="S43" s="176"/>
      <c r="T43" s="176"/>
    </row>
    <row r="44" spans="1:25" x14ac:dyDescent="0.2">
      <c r="A44" s="160">
        <v>343</v>
      </c>
      <c r="B44" s="161" t="s">
        <v>19</v>
      </c>
      <c r="C44" s="177">
        <v>1200</v>
      </c>
      <c r="D44" s="177">
        <v>1200</v>
      </c>
      <c r="E44" s="198">
        <v>1400</v>
      </c>
      <c r="F44" s="198"/>
      <c r="G44" s="198">
        <v>1400</v>
      </c>
      <c r="H44" s="177">
        <v>1400</v>
      </c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8"/>
    </row>
    <row r="45" spans="1:25" ht="34.5" customHeight="1" x14ac:dyDescent="0.25">
      <c r="A45" s="257" t="s">
        <v>55</v>
      </c>
      <c r="B45" s="258"/>
      <c r="C45" s="175">
        <f>SUM(C46)</f>
        <v>39400</v>
      </c>
      <c r="D45" s="175">
        <v>56400</v>
      </c>
      <c r="E45" s="175">
        <f>SUM(E46)</f>
        <v>59900</v>
      </c>
      <c r="F45" s="175">
        <v>0</v>
      </c>
      <c r="G45" s="175">
        <v>59900</v>
      </c>
      <c r="H45" s="175">
        <f t="shared" ref="H45:T45" si="15">SUM(H46)</f>
        <v>21900</v>
      </c>
      <c r="I45" s="175">
        <f>SUM(I46:I49)</f>
        <v>0</v>
      </c>
      <c r="J45" s="175">
        <f>SUM(J46:J49)</f>
        <v>6000</v>
      </c>
      <c r="K45" s="175">
        <f t="shared" si="15"/>
        <v>0</v>
      </c>
      <c r="L45" s="175"/>
      <c r="M45" s="175"/>
      <c r="N45" s="175">
        <f t="shared" si="15"/>
        <v>2000</v>
      </c>
      <c r="O45" s="175">
        <f>SUM(O46:O48)</f>
        <v>0</v>
      </c>
      <c r="P45" s="175">
        <f>SUM(P46:P49)</f>
        <v>3000</v>
      </c>
      <c r="Q45" s="175">
        <f t="shared" si="15"/>
        <v>25000</v>
      </c>
      <c r="R45" s="175">
        <f t="shared" si="15"/>
        <v>2000</v>
      </c>
      <c r="S45" s="175">
        <f t="shared" si="15"/>
        <v>0</v>
      </c>
      <c r="T45" s="175">
        <f t="shared" si="15"/>
        <v>0</v>
      </c>
    </row>
    <row r="46" spans="1:25" s="4" customFormat="1" ht="38.25" x14ac:dyDescent="0.2">
      <c r="A46" s="158">
        <v>42</v>
      </c>
      <c r="B46" s="163" t="s">
        <v>46</v>
      </c>
      <c r="C46" s="176">
        <f>SUM(C47:C49)</f>
        <v>39400</v>
      </c>
      <c r="D46" s="176">
        <v>56400</v>
      </c>
      <c r="E46" s="202">
        <f>SUM(E47:E49)</f>
        <v>59900</v>
      </c>
      <c r="F46" s="202"/>
      <c r="G46" s="202">
        <v>59900</v>
      </c>
      <c r="H46" s="176">
        <f t="shared" ref="H46:T46" si="16">SUM(H47:H49)</f>
        <v>21900</v>
      </c>
      <c r="I46" s="176"/>
      <c r="J46" s="176"/>
      <c r="K46" s="176">
        <f t="shared" si="16"/>
        <v>0</v>
      </c>
      <c r="L46" s="176"/>
      <c r="M46" s="176"/>
      <c r="N46" s="176">
        <f t="shared" si="16"/>
        <v>2000</v>
      </c>
      <c r="O46" s="176"/>
      <c r="P46" s="176"/>
      <c r="Q46" s="176">
        <f t="shared" si="16"/>
        <v>25000</v>
      </c>
      <c r="R46" s="176">
        <f t="shared" si="16"/>
        <v>2000</v>
      </c>
      <c r="S46" s="176">
        <f t="shared" si="16"/>
        <v>0</v>
      </c>
      <c r="T46" s="176">
        <f t="shared" si="16"/>
        <v>0</v>
      </c>
    </row>
    <row r="47" spans="1:25" x14ac:dyDescent="0.2">
      <c r="A47" s="160">
        <v>422</v>
      </c>
      <c r="B47" s="161" t="s">
        <v>47</v>
      </c>
      <c r="C47" s="177"/>
      <c r="D47" s="177">
        <v>17000</v>
      </c>
      <c r="E47" s="198">
        <v>17700</v>
      </c>
      <c r="F47" s="198"/>
      <c r="G47" s="198">
        <v>17700</v>
      </c>
      <c r="H47" s="177">
        <v>8700</v>
      </c>
      <c r="I47" s="177"/>
      <c r="J47" s="177">
        <v>6000</v>
      </c>
      <c r="K47" s="177"/>
      <c r="L47" s="177"/>
      <c r="M47" s="177"/>
      <c r="N47" s="177"/>
      <c r="O47" s="177"/>
      <c r="P47" s="177">
        <v>3000</v>
      </c>
      <c r="Q47" s="176"/>
      <c r="R47" s="176"/>
      <c r="S47" s="176"/>
      <c r="T47" s="180"/>
    </row>
    <row r="48" spans="1:25" ht="25.5" x14ac:dyDescent="0.2">
      <c r="A48" s="160">
        <v>424</v>
      </c>
      <c r="B48" s="161" t="s">
        <v>53</v>
      </c>
      <c r="C48" s="177">
        <v>39000</v>
      </c>
      <c r="D48" s="177">
        <v>39000</v>
      </c>
      <c r="E48" s="198">
        <v>39000</v>
      </c>
      <c r="F48" s="198"/>
      <c r="G48" s="198">
        <v>39000</v>
      </c>
      <c r="H48" s="177">
        <v>10000</v>
      </c>
      <c r="I48" s="177"/>
      <c r="J48" s="177"/>
      <c r="K48" s="177"/>
      <c r="L48" s="177"/>
      <c r="M48" s="177"/>
      <c r="N48" s="177">
        <v>2000</v>
      </c>
      <c r="O48" s="177"/>
      <c r="P48" s="177"/>
      <c r="Q48" s="177">
        <v>25000</v>
      </c>
      <c r="R48" s="177">
        <v>2000</v>
      </c>
      <c r="S48" s="176"/>
      <c r="T48" s="180"/>
    </row>
    <row r="49" spans="1:20" x14ac:dyDescent="0.2">
      <c r="A49" s="167">
        <v>426</v>
      </c>
      <c r="B49" s="168" t="s">
        <v>45</v>
      </c>
      <c r="C49" s="189">
        <v>400</v>
      </c>
      <c r="D49" s="189">
        <v>400</v>
      </c>
      <c r="E49" s="204">
        <v>3200</v>
      </c>
      <c r="F49" s="204"/>
      <c r="G49" s="204">
        <v>3200</v>
      </c>
      <c r="H49" s="189">
        <v>3200</v>
      </c>
      <c r="I49" s="189"/>
      <c r="J49" s="189"/>
      <c r="K49" s="189"/>
      <c r="L49" s="189"/>
      <c r="M49" s="189"/>
      <c r="N49" s="189"/>
      <c r="O49" s="189"/>
      <c r="P49" s="189"/>
      <c r="Q49" s="189"/>
      <c r="R49" s="189"/>
      <c r="S49" s="189"/>
      <c r="T49" s="190"/>
    </row>
    <row r="50" spans="1:20" x14ac:dyDescent="0.2">
      <c r="A50" s="6"/>
      <c r="B50" s="98"/>
      <c r="C50" s="157"/>
      <c r="D50" s="157"/>
      <c r="E50" s="63" t="s">
        <v>71</v>
      </c>
      <c r="F50" s="63"/>
      <c r="G50" s="63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</row>
    <row r="51" spans="1:20" x14ac:dyDescent="0.2">
      <c r="A51" s="6"/>
      <c r="B51" s="98"/>
      <c r="C51" s="63"/>
      <c r="D51" s="63"/>
      <c r="H51" s="63"/>
      <c r="I51" s="63"/>
      <c r="J51" s="63"/>
      <c r="K51" s="63"/>
      <c r="L51" s="63"/>
      <c r="M51" s="63"/>
      <c r="N51" s="63"/>
      <c r="O51" s="63"/>
      <c r="P51" s="63"/>
      <c r="Q51" s="1"/>
      <c r="R51" s="63"/>
      <c r="S51" s="63"/>
      <c r="T51" s="63"/>
    </row>
    <row r="52" spans="1:20" x14ac:dyDescent="0.2">
      <c r="A52" s="6"/>
      <c r="B52" s="98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</row>
    <row r="53" spans="1:20" x14ac:dyDescent="0.2">
      <c r="A53" s="6"/>
      <c r="B53" s="98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</row>
    <row r="54" spans="1:20" x14ac:dyDescent="0.2">
      <c r="A54" s="6"/>
      <c r="B54" s="98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</row>
    <row r="55" spans="1:20" ht="13.5" customHeight="1" x14ac:dyDescent="0.2">
      <c r="A55" s="6"/>
      <c r="B55" s="98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</row>
    <row r="56" spans="1:20" ht="13.5" customHeight="1" x14ac:dyDescent="0.2">
      <c r="A56" s="6"/>
      <c r="B56" s="98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</row>
    <row r="57" spans="1:20" ht="13.5" customHeight="1" x14ac:dyDescent="0.2">
      <c r="A57" s="6"/>
      <c r="B57" s="98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</row>
    <row r="58" spans="1:20" ht="13.5" customHeight="1" x14ac:dyDescent="0.2">
      <c r="A58" s="6"/>
      <c r="B58" s="98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</row>
    <row r="59" spans="1:20" ht="13.5" customHeight="1" x14ac:dyDescent="0.2">
      <c r="A59" s="6"/>
      <c r="B59" s="98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</row>
    <row r="60" spans="1:20" ht="13.5" customHeight="1" x14ac:dyDescent="0.2">
      <c r="A60" s="6"/>
      <c r="B60" s="98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</row>
    <row r="61" spans="1:20" ht="13.5" customHeight="1" x14ac:dyDescent="0.2">
      <c r="A61" s="6"/>
      <c r="B61" s="98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</row>
    <row r="62" spans="1:20" ht="13.5" customHeight="1" x14ac:dyDescent="0.2">
      <c r="A62" s="6"/>
      <c r="B62" s="98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</row>
    <row r="63" spans="1:20" ht="13.5" customHeight="1" x14ac:dyDescent="0.2">
      <c r="A63" s="6"/>
      <c r="B63" s="98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</row>
    <row r="64" spans="1:20" ht="13.5" customHeight="1" x14ac:dyDescent="0.2">
      <c r="A64" s="6"/>
      <c r="B64" s="98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</row>
    <row r="65" spans="1:20" ht="13.5" customHeight="1" x14ac:dyDescent="0.2">
      <c r="A65" s="6"/>
      <c r="B65" s="98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</row>
    <row r="66" spans="1:20" ht="13.5" customHeight="1" x14ac:dyDescent="0.2">
      <c r="A66" s="6"/>
      <c r="B66" s="98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</row>
    <row r="67" spans="1:20" ht="13.5" customHeight="1" x14ac:dyDescent="0.2">
      <c r="A67" s="6"/>
      <c r="B67" s="98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</row>
    <row r="68" spans="1:20" ht="13.5" customHeight="1" x14ac:dyDescent="0.2">
      <c r="A68" s="6"/>
      <c r="B68" s="98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</row>
    <row r="69" spans="1:20" ht="13.5" customHeight="1" x14ac:dyDescent="0.2">
      <c r="A69" s="6"/>
      <c r="B69" s="98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</row>
  </sheetData>
  <mergeCells count="10">
    <mergeCell ref="A26:B26"/>
    <mergeCell ref="A31:B31"/>
    <mergeCell ref="A32:B32"/>
    <mergeCell ref="A45:B45"/>
    <mergeCell ref="A5:T5"/>
    <mergeCell ref="A7:T7"/>
    <mergeCell ref="A10:B10"/>
    <mergeCell ref="A11:B11"/>
    <mergeCell ref="A13:B13"/>
    <mergeCell ref="A14:B14"/>
  </mergeCells>
  <phoneticPr fontId="36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OPĆI DIO</vt:lpstr>
      <vt:lpstr>PRIHODI</vt:lpstr>
      <vt:lpstr>RASHODI novi izvori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Ivona Ilinić</dc:creator>
  <cp:lastModifiedBy>Vesna Mokrovčak</cp:lastModifiedBy>
  <cp:lastPrinted>2022-12-09T08:00:39Z</cp:lastPrinted>
  <dcterms:created xsi:type="dcterms:W3CDTF">2020-11-10T10:50:21Z</dcterms:created>
  <dcterms:modified xsi:type="dcterms:W3CDTF">2022-12-27T06:44:04Z</dcterms:modified>
</cp:coreProperties>
</file>